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90" windowWidth="24120" windowHeight="11580"/>
  </bookViews>
  <sheets>
    <sheet name="Реестр" sheetId="6" r:id="rId1"/>
  </sheets>
  <definedNames>
    <definedName name="_xlnm._FilterDatabase" localSheetId="0" hidden="1">Реестр!$A$4:$K$163</definedName>
    <definedName name="_xlnm.Print_Titles" localSheetId="0">Реестр!$4:$4</definedName>
    <definedName name="_xlnm.Print_Area" localSheetId="0">Реестр!$A$1:$K$163</definedName>
  </definedNames>
  <calcPr calcId="145621"/>
</workbook>
</file>

<file path=xl/calcChain.xml><?xml version="1.0" encoding="utf-8"?>
<calcChain xmlns="http://schemas.openxmlformats.org/spreadsheetml/2006/main">
  <c r="I125" i="6" l="1"/>
  <c r="I163" i="6" s="1"/>
  <c r="G125" i="6"/>
  <c r="F125" i="6"/>
  <c r="F163" i="6" s="1"/>
  <c r="I162" i="6"/>
  <c r="F162" i="6"/>
  <c r="G162" i="6"/>
  <c r="G163" i="6" s="1"/>
  <c r="I20" i="6" l="1"/>
  <c r="I21" i="6"/>
  <c r="I22" i="6"/>
  <c r="I23" i="6"/>
  <c r="I11" i="6"/>
  <c r="I12" i="6"/>
  <c r="I13" i="6"/>
  <c r="I14" i="6"/>
  <c r="I15" i="6"/>
  <c r="I16" i="6"/>
  <c r="I17" i="6"/>
  <c r="I18" i="6"/>
  <c r="I19" i="6"/>
  <c r="I10" i="6"/>
  <c r="I131" i="6"/>
  <c r="I132" i="6"/>
  <c r="I133" i="6"/>
  <c r="I134" i="6"/>
  <c r="F135" i="6"/>
  <c r="I135" i="6" s="1"/>
  <c r="F130" i="6"/>
  <c r="I130" i="6" s="1"/>
  <c r="F129" i="6"/>
  <c r="I129" i="6" s="1"/>
  <c r="F128" i="6"/>
  <c r="I128" i="6" s="1"/>
  <c r="F127" i="6"/>
  <c r="I127" i="6" s="1"/>
  <c r="H162" i="6" l="1"/>
  <c r="H125" i="6" l="1"/>
  <c r="H163" i="6" l="1"/>
</calcChain>
</file>

<file path=xl/sharedStrings.xml><?xml version="1.0" encoding="utf-8"?>
<sst xmlns="http://schemas.openxmlformats.org/spreadsheetml/2006/main" count="1137" uniqueCount="328">
  <si>
    <t>№</t>
  </si>
  <si>
    <t>59 ББ № 644694; КН 59:03:0200008:1259</t>
  </si>
  <si>
    <t>59 ББ № 674301; КН 59:03:0200006:1101</t>
  </si>
  <si>
    <t>59 ББ № 644684; КН 59:03:0200006:1103</t>
  </si>
  <si>
    <t>59 ББ № 644687; КН 59:03:0200006:1102</t>
  </si>
  <si>
    <t>59 ББ № 674304; КН 59:03:0200006:1111</t>
  </si>
  <si>
    <t>59 ББ № 674474; КН 59:03:0200008:1279</t>
  </si>
  <si>
    <t>59 ББ № 896699; КН 59:03:0200006:1123</t>
  </si>
  <si>
    <t>59 ББ № 644692; КН 59:03:0200008:1258</t>
  </si>
  <si>
    <t>59 ББ № 688005; КН 59:03:0200006:1124</t>
  </si>
  <si>
    <t>59 ББ № 644700; КН 59:03:0200008:1300</t>
  </si>
  <si>
    <t>59 ББ № 644691; КН 59:03:0200008:1257</t>
  </si>
  <si>
    <t>59 ББ № 644682; КН 59:03:0200008:1196</t>
  </si>
  <si>
    <t>127</t>
  </si>
  <si>
    <t>59 ББ № 674302; КН 59:03:0200008:1275</t>
  </si>
  <si>
    <t>129</t>
  </si>
  <si>
    <t>59 ББ № 757856; КН 59:03:0200006:1120</t>
  </si>
  <si>
    <t>59 ББ № 644699; КН 59:03:0200008:1303</t>
  </si>
  <si>
    <t>59 ББ № 674476; КН 59:03:0200008:1274</t>
  </si>
  <si>
    <t>128</t>
  </si>
  <si>
    <t>59 ББ № 507858; КН 59:37:1760101:214</t>
  </si>
  <si>
    <t>59 ББ № 507859; КН 59:37:1760101:216</t>
  </si>
  <si>
    <t>59 ББ № 507860; КН 59:37:1760101:220</t>
  </si>
  <si>
    <t>59 ББ № 507857; КН 59:37:1760101:223</t>
  </si>
  <si>
    <t>59 ББ № 507853; КН 59:37:1760101:224</t>
  </si>
  <si>
    <t>59 ББ № 507852; КН 59:37:1760101:222</t>
  </si>
  <si>
    <t>59 ББ № 507855; КН 59:37:1760101:215</t>
  </si>
  <si>
    <t>59 ББ 507856; КН 59:37:0000000:1626</t>
  </si>
  <si>
    <t>59 ББ № 507861; КН 59:37:0000000:1627</t>
  </si>
  <si>
    <t>59 ББ № 507854; КН 59:37:1760101:221</t>
  </si>
  <si>
    <t>Планируемый способ распоряжения непрофильным активом</t>
  </si>
  <si>
    <t>Сведения о правоустанавливающих документах</t>
  </si>
  <si>
    <t>Сведения об обременениях непрофильного актива</t>
  </si>
  <si>
    <t>-</t>
  </si>
  <si>
    <t>свидетельство о ГРП серия 04 АД 572540 от 29.07.2013;КН02:56:010202:1892</t>
  </si>
  <si>
    <t>свидетельство о ГРП серия 04 АД 572747 от 30.07.2013;КН02:56:010202:1914</t>
  </si>
  <si>
    <t>свидетельство о ГРП серия 04 АД 572611 от 26.07.2013;КН02:56:010202:1955</t>
  </si>
  <si>
    <t>свидетельство о ГРП серия 04 АД 572243 от 26.07.2013;КН02:56:010104:804</t>
  </si>
  <si>
    <t>свидетельство о ГРП серия 04 АД 572244 от 26.07.2013;КН02:56:010104:805</t>
  </si>
  <si>
    <t xml:space="preserve">свидетельство о ГРП серия 04 АД 575642 от 23.08.2013;КН02:56:000000:1681     </t>
  </si>
  <si>
    <t xml:space="preserve">свидетельство о ГРП серия 04 АД 575820 от 22.08.2013;КН02:56:000000:1678  </t>
  </si>
  <si>
    <t xml:space="preserve">свидетельство о ГРП серия 04 АД 483405 от 05.07.2013;КН02:58:010104:296    </t>
  </si>
  <si>
    <t xml:space="preserve">свидетельство о ГРП серия 04 АД 483444 от 05.07.2013;КН02:58:000000:197  </t>
  </si>
  <si>
    <t xml:space="preserve">свидетельство о ГРП серия 04 АД 484011 от 19.07.2013;КН02:58:000000:344 </t>
  </si>
  <si>
    <t>свидетельство о ГРП серия 04 АД 483466 от 08.07.2013;КН02:58:000000:333</t>
  </si>
  <si>
    <t>свидетельство о ГРП серия 04 АД 483442 от 05.07.2013;КН02:58:000000:366</t>
  </si>
  <si>
    <t>свидетельство о ГРП серия 04 АД 573514 от 05.08.2013;КН02:56:020201:1165</t>
  </si>
  <si>
    <t>свидетельство о ГРП серия 04 АД 573348 от 06.08.2013;КН02:56:010104:725</t>
  </si>
  <si>
    <t>свидетельство о ГРП серия 04 АД 573748 от 02.08.2013;КН02:56:010104:726</t>
  </si>
  <si>
    <t>свидетельство о ГРП серия 04 АД 573747 от 02.08.2013;КН02:56:010104:721</t>
  </si>
  <si>
    <t>свидетельство о ГРП серия 04 АД 573677 от 06.08.2013;КН02:56:010104:740</t>
  </si>
  <si>
    <t>свидетельство о ГРП серия 04 АД 573354 от 06.08.2013;КН02:56:010104:724</t>
  </si>
  <si>
    <t>свидетельство о ГРП серия 04 АД 573835 от 05.08.2013;КН02:56:010104:723</t>
  </si>
  <si>
    <t>свидетельство о ГРП серия 04 АД 573836 от 05.08.2013;КН02:56:010104:722</t>
  </si>
  <si>
    <t>свидетельство о ГРП серия 04 АД 572936 от 31.07.2013;КН02:56:010104:727</t>
  </si>
  <si>
    <t>свидетельство о ГРП серия 04 АД 573347 от 06.08.2013;КН02:56:010104:731</t>
  </si>
  <si>
    <t>свидетельство о ГРП серия 04 АД 573720 от 02.08.2013;КН02:56:010104:741</t>
  </si>
  <si>
    <t>свидетельство о ГРП серия 04 АД 577712 от 11.09.2013;КН02:56:000000:1699</t>
  </si>
  <si>
    <t xml:space="preserve">свидетельство о ГРП серия 04 АД 575121 от 19.08.2013;КН02:56:010104:736 </t>
  </si>
  <si>
    <t>свидетельство о ГРП серия 04 АД 575120 от 19.08.2013;КН02:56:010104:737</t>
  </si>
  <si>
    <t>свидетельство о ГРП серия 04 АД 575073 от 19.08.2013;КН02:56:010104:749</t>
  </si>
  <si>
    <t>свидетельство о ГРП серия 04 АД 575524 от 21.08.2013;КН02:56:010104:755</t>
  </si>
  <si>
    <t>свидетельство о ГРП серия 04 АД 575074 от 19.08.2013;КН02:56:010104:756</t>
  </si>
  <si>
    <t>свидетельство о ГРП серия 04 АД 575072 от 19.08.2013;КН02:56:010104:638</t>
  </si>
  <si>
    <t>свидетельство о ГРП серия 04 АД 577266 от 09.09.2013;КН02:56:000000:1671</t>
  </si>
  <si>
    <t>свидетельство о ГРП серия 04 АД 575689 от 21.08.2013;КН02:56:010104:748</t>
  </si>
  <si>
    <t>свидетельство о ГРП серия 04 АД 575422 от 21.08.2013;КН02:56:010104:633</t>
  </si>
  <si>
    <t>свидетельство о ГРП серия 04 АД 466734 от 11.06.2013;КН02:56:010303:272</t>
  </si>
  <si>
    <t>свидетельство о ГРП серия 04 АД 466519 от 11.06.2013;КН02:56:010303:305</t>
  </si>
  <si>
    <t>свидетельство о ГРП серия 04 АД 466784 от 13.06.2013;КН02:56:010303:437</t>
  </si>
  <si>
    <t>свидетельство о ГРП серия 04 АД 468072 от 25.06.2013;КН02:56:010303:280</t>
  </si>
  <si>
    <t>свидетельство о ГРП серия 04 АД 468236 от 26.06.2013;КН02:56:010303:342</t>
  </si>
  <si>
    <t>свидетельство о ГРП серия 04 АД 468165 от 25.06.2013;КН02:56:010303:387</t>
  </si>
  <si>
    <t xml:space="preserve">свидетельство о ГРП серия 04 АД 468238 от 26.06.2013;КН02:56:010303:389 </t>
  </si>
  <si>
    <t>свидетельство о ГРП серия 04 АД 572789 от 29.07.2013;КН02:56:020201:666</t>
  </si>
  <si>
    <t>свидетельство о ГРП серия 04 АД 469543 от 05.07.2013;КН02:56:010303:362</t>
  </si>
  <si>
    <t>свидетельство о ГРП серия 04 АД 575528 от 21.08.2013;КН02:56:010104:931</t>
  </si>
  <si>
    <t xml:space="preserve">свидетельство о ГРП серия 04 АД 573025 от 31.07.2013;КН02:56:000000:1630 </t>
  </si>
  <si>
    <t>свидетельство о ГРП серия 04 АД 572785 от 29.07.2013;КН02:56:010202:1928</t>
  </si>
  <si>
    <t>свидетельство о ГРП серия 04 АД 572572 от 30.07.2013;КН02:56:010202:1913</t>
  </si>
  <si>
    <t xml:space="preserve">свидетельство о ГРП серия 04 АД 468590 от 27.06.2013;КН02:56:010303:396 </t>
  </si>
  <si>
    <t xml:space="preserve">свидетельство о ГРП серия 04 АД 467360 от 18.06.2013;КН02:56:010303:404 </t>
  </si>
  <si>
    <t xml:space="preserve">свидетельство о ГРП серия 04 АД 469684 от 04.07.2013;КН02:56:010303:363 </t>
  </si>
  <si>
    <t xml:space="preserve">свидетельство о ГРП серия 04 АД 469373 от 04.07.2013;КН02:56:010303:291 </t>
  </si>
  <si>
    <t>Выписка из реестра акционеров</t>
  </si>
  <si>
    <t>Обременений не имеется</t>
  </si>
  <si>
    <t>АО "БСК"</t>
  </si>
  <si>
    <t>АО "БСЗ"</t>
  </si>
  <si>
    <t>Итого АО "БСЗ"</t>
  </si>
  <si>
    <t>Итого АО "БСК"</t>
  </si>
  <si>
    <t>121</t>
  </si>
  <si>
    <t>123</t>
  </si>
  <si>
    <t>125</t>
  </si>
  <si>
    <t>126</t>
  </si>
  <si>
    <t>130</t>
  </si>
  <si>
    <t>131</t>
  </si>
  <si>
    <t>132</t>
  </si>
  <si>
    <t>133</t>
  </si>
  <si>
    <t>134</t>
  </si>
  <si>
    <t>135</t>
  </si>
  <si>
    <t>136</t>
  </si>
  <si>
    <t>137</t>
  </si>
  <si>
    <t>Всего АО "БСК" и АО "БСЗ"</t>
  </si>
  <si>
    <t>138</t>
  </si>
  <si>
    <t xml:space="preserve">свидетельство о ГРП 04 АД 572658 от 29.07.2013, КН02:56:010104:823 </t>
  </si>
  <si>
    <t>Свидетельство о ГРП  04 АД 576754 от 05.09.2013, КН02:56:010104:615</t>
  </si>
  <si>
    <t>Свидетельство о ГРП 04 АД 572471 от 30.07.2013, КН02:56:000000:1629</t>
  </si>
  <si>
    <t xml:space="preserve">Свидетельство о ГРП 04 АД 576869 от 03.09.2013,  КН02:56:010104:606 </t>
  </si>
  <si>
    <t xml:space="preserve">Свидетельство о ГРП 04 АД 574932 от 20.08.2013, КН02:56:000000:1669 </t>
  </si>
  <si>
    <t>Свидетельство о ГРП 04 АД 575621 от 22.08.2013, КН02:56:010202:1920</t>
  </si>
  <si>
    <t>Свидетельство о ГРП 04 АД 572701 от 31.07.2013, КН02:56:020201:657</t>
  </si>
  <si>
    <t>Свидетельство о ГРП 04 АД 573023 от 31.07.2013, КН02:56:000000:1631</t>
  </si>
  <si>
    <t>Свидетельство о ГРП 04 АД 572379 от 26.07.2013, КН02:56:020103:196</t>
  </si>
  <si>
    <t>Свидетельство о ГРП 04 АД 466554 от 13.06.2013, КН 02:56:010303:230</t>
  </si>
  <si>
    <t>Свидетельство о ГРП 04 АД 468070 от  25.06.2013, КН 02:56:010303:238</t>
  </si>
  <si>
    <t>Свидетельство о ГРП 04 АД 466787 от 13.06.2013, КН 02:56:010303:257</t>
  </si>
  <si>
    <t>Свидетельство о ГРП 04 АД 467992 от 25.06.2013, КН 02:56:010303:348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</si>
  <si>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</si>
  <si>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</si>
  <si>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</si>
  <si>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</si>
  <si>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</si>
  <si>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</si>
  <si>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</si>
  <si>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</si>
  <si>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</si>
  <si>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</si>
  <si>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</si>
  <si>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</si>
  <si>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</si>
  <si>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</si>
  <si>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Продажа - план 2025г.</t>
  </si>
  <si>
    <t>Ликвидация - план 2025г.</t>
  </si>
  <si>
    <t>Свидетельство о ГРП                     серия 04 АД 469292 от 02.07.2013   КН 02:56:040103:248</t>
  </si>
  <si>
    <t>120</t>
  </si>
  <si>
    <t>153</t>
  </si>
  <si>
    <t>154</t>
  </si>
  <si>
    <t>Ликвидация - план 2027г.</t>
  </si>
  <si>
    <t>Выписка из ЕГРН от 20.09.2024г., КН 59:03:0200007:2689</t>
  </si>
  <si>
    <t>Выписка из ЕГРН от 20.09.2024г., КН 59:03:0200007:2690</t>
  </si>
  <si>
    <t>Выписка из ЕГРН от 20.09.2024г., КН 59:03:0200007:2691</t>
  </si>
  <si>
    <t>Выписка из ЕГРН от 20.09.2024г., КН 59:03:0200007:2692</t>
  </si>
  <si>
    <t>Вид имущества</t>
  </si>
  <si>
    <t>Назначение непрофильного актива</t>
  </si>
  <si>
    <t>Сумма отраженной в бухгалтерском учете переоценки непрофильного актива</t>
  </si>
  <si>
    <t>Ожидаемый финансовый результат по итогам отчуждения непрофильного актива</t>
  </si>
  <si>
    <t>свидетельство о ГРП серия 04 АД № 468236 от 26.06.2013; КН 02:56:010303:342</t>
  </si>
  <si>
    <t>122</t>
  </si>
  <si>
    <t>акции</t>
  </si>
  <si>
    <t>передаточные устройства</t>
  </si>
  <si>
    <t>здание</t>
  </si>
  <si>
    <t>сооружение</t>
  </si>
  <si>
    <t>недвижимое имущество</t>
  </si>
  <si>
    <t>земельный участок</t>
  </si>
  <si>
    <t>АО "ДиЛУЧ" - санаторно-курортный комплекс, Россия, Анапа; ИНН 2301010750</t>
  </si>
  <si>
    <t xml:space="preserve">АО "Башкирский дом торговли и технологий", Россия, Москва; ИНН 7717009218 </t>
  </si>
  <si>
    <t>АО "Уралтехнострой - Туймазыхиммаш", Россия, Туймазы; ИНН 0269008503</t>
  </si>
  <si>
    <t>АО "Спутниковые телекоммуникации Башкортостана", Россия, Уфа; ИНН 0278101668</t>
  </si>
  <si>
    <t>Трубопровод дист.жидкост.; Инв.№3011900074</t>
  </si>
  <si>
    <t>Внутрицехов технол труб горячая,холодная вода,азота,электролич хлора; Инв.№0001695</t>
  </si>
  <si>
    <t>Корпус 27 количество этажей 2, общая площадь 475,6 кв.м.; Инв.№0012434</t>
  </si>
  <si>
    <t>Растворо-бетонный узел; Инв.№1000200118</t>
  </si>
  <si>
    <t>Шихтовально-печной цех с галереей; Инв.№1000300080</t>
  </si>
  <si>
    <t>Здан.газорегуляторн.пункт; Инв.№1000300081</t>
  </si>
  <si>
    <t>Цех железобетонных изделий; Инв.№1000200088</t>
  </si>
  <si>
    <t>Арматурный цех; Инв.№1000200196</t>
  </si>
  <si>
    <t>Склад баритового концентрата с галереей; Инв. №1000300083</t>
  </si>
  <si>
    <t>Корпус 54 - насосная для пожаротушения S - 67,70 м2; Инв. №0010581</t>
  </si>
  <si>
    <t>Трубопр.охл.и гор.воды; Инв.№3010900084</t>
  </si>
  <si>
    <t>Градирня 3-х секционная №2; Инв.№2031600011</t>
  </si>
  <si>
    <t>Градирня 3-х секционная №3; Инв.№2031600012</t>
  </si>
  <si>
    <t>Градирня 3-х секционная №1; Инв.№2031600010</t>
  </si>
  <si>
    <t>Градирня 3-х секционная №5; Инв.№2031600013</t>
  </si>
  <si>
    <t>Градирня 2-х секционная №4; Инв.№2031600014</t>
  </si>
  <si>
    <t>Насос.стан.слабомин.жидк.; Инв.№1000300157</t>
  </si>
  <si>
    <t>здан.для пригот.химраств.; Инв.№1000300291</t>
  </si>
  <si>
    <t>Мазутное хозяйство котельной; Инв.№1000200028</t>
  </si>
  <si>
    <t>Рассольная скважина №75; Инв.№2000000049</t>
  </si>
  <si>
    <t>Скважина № 76; Инв.№2000000050</t>
  </si>
  <si>
    <t>Скважина N 58; Инв.№2000000036</t>
  </si>
  <si>
    <t>Рассольная скважина №84; Инв.№2031300004</t>
  </si>
  <si>
    <t>Рассольная скважина № 5; Инв.№2000000239</t>
  </si>
  <si>
    <t>Рассольная скважина № 6; Инв.№2000000238</t>
  </si>
  <si>
    <t>Рассольная скважина № 7; Инв.№2000000240</t>
  </si>
  <si>
    <t>Рассольная скважина № 8; Инв.№2000000241</t>
  </si>
  <si>
    <t>Рассольная скважина № 22; Инв.№2000000243</t>
  </si>
  <si>
    <t>Рассольная скважина № 27; Инв.№2000000244</t>
  </si>
  <si>
    <t>Рассольная скважина № 29; Инв.№2000000245</t>
  </si>
  <si>
    <t>Рассольная скважина № 30; Инв.№2000000246</t>
  </si>
  <si>
    <t>Рассольная скважина № 33; Инв.№2000000247</t>
  </si>
  <si>
    <t>Рассольная скважина № 44; Инв.№2000000248</t>
  </si>
  <si>
    <t>Рассольная скважина № 38; Инв.№2000000249</t>
  </si>
  <si>
    <t>Рассольная скважина № 1; Инв.№2000000250</t>
  </si>
  <si>
    <t>Рассольная скважина № 2; Инв.№2000000251</t>
  </si>
  <si>
    <t>Рассольная скважина № 2 р; Инв.№2000000252</t>
  </si>
  <si>
    <t>Рассольная скважина № 3 р ; Инв.№2000000253</t>
  </si>
  <si>
    <t>Рассольная скважина № 9; Инв.№2000000254</t>
  </si>
  <si>
    <t>Рассольная скважина № 9/8; Инв.№2000000255</t>
  </si>
  <si>
    <t>Рассольная скважина № 10; Инв.№2000000256</t>
  </si>
  <si>
    <t>Рассольная скважина № 11; Инв.№2000000257</t>
  </si>
  <si>
    <t>Рассольная скважина № 12; Инв.№2000000258</t>
  </si>
  <si>
    <t>рассольная скважина № 13; Инв.№2000000259</t>
  </si>
  <si>
    <t>Рассольная скважина № 14; Инв.№2000000260</t>
  </si>
  <si>
    <t>Рассольная скважина № 17; Инв.№2000000261</t>
  </si>
  <si>
    <t>Рассольная скважина № 18; Инв.№2000000262</t>
  </si>
  <si>
    <t>Рассолодобывающая скважина №34; Инв.№2000000236</t>
  </si>
  <si>
    <t>Здание насосн. станц.N 4; Инв.№1000300152</t>
  </si>
  <si>
    <t>Мешалка; Инв.№2023900028</t>
  </si>
  <si>
    <t>Мешалка; Инв.№2023900024</t>
  </si>
  <si>
    <t>Мешалка; Инв.№2023900025</t>
  </si>
  <si>
    <t>Мешалка; Инв.№2023900026</t>
  </si>
  <si>
    <t>Мешалка; Инв.№2023900027</t>
  </si>
  <si>
    <t>Лоток осветленной жидкост; Инв.№2011300002</t>
  </si>
  <si>
    <t>Камера осветленной жидк.; Инв.№2011300003</t>
  </si>
  <si>
    <t>Мешалка; Инв.№2023900029</t>
  </si>
  <si>
    <t>Сгуститель; Инв.№2023900023</t>
  </si>
  <si>
    <t>Сгуститель; Инв.№2023900032</t>
  </si>
  <si>
    <t>Здание склада масел; Инв.№1000400070</t>
  </si>
  <si>
    <t>Склад масел назем.V-900м3; Инв.№1000400052</t>
  </si>
  <si>
    <t>здан.нас.орошен.суш.3,4,5; Инв.№1000200234</t>
  </si>
  <si>
    <t>Помещ операт.укуп и мехм.; Инв.№1000200237</t>
  </si>
  <si>
    <t>Производственный корпус; Инв.№1000300072</t>
  </si>
  <si>
    <t>здание КИП и А; Инв.№1000300297</t>
  </si>
  <si>
    <t>здан.ГРП-газорегул.пункт; Инв.№1000200235</t>
  </si>
  <si>
    <t>Производственный корпус белой сажи с бытовыми помещениям; Инв.№1000300167</t>
  </si>
  <si>
    <t>Производственный корпус белой сажи с бытовыми помещениями; Инв.№1000300073</t>
  </si>
  <si>
    <t>Пом.разбавл.солян.к-ты; Инв.№1000200065</t>
  </si>
  <si>
    <t>Склад масел полуподвальный; Инв.№1000200064</t>
  </si>
  <si>
    <t>склад материалов; Инв.№1000200233</t>
  </si>
  <si>
    <t>Сети водопр.и канализации; Инв.№3011100001</t>
  </si>
  <si>
    <t>Эстакада пара; Инв.№2021200010</t>
  </si>
  <si>
    <t>Газгольдер корпуса 115; Инв.№0029595</t>
  </si>
  <si>
    <t>Корпус 126а.126б-железнодорожные весы S-15.1м2,       1 этажн.; Инв.№0007318</t>
  </si>
  <si>
    <t>Корпус 1021 а -  отделение получения триэтилентетрамин S - 2862,10 м2; Инв.№0008519</t>
  </si>
  <si>
    <t>Корпус 4200 - отделение получения альфакислот  S - 6016,90 м2; Инв.№0008677</t>
  </si>
  <si>
    <t>Внутрицеховые технологические  трубопроводы; Инв.№0008521</t>
  </si>
  <si>
    <t>Корпус 1311 - производство стиромали S -692.90  м2; Инв.№0012936</t>
  </si>
  <si>
    <t>Корпус 1311, Производство стиромаль S - 1392.40  м2; Инв.№0057543</t>
  </si>
  <si>
    <t>Корпус 4025 ремонтно-монтажное отделение; Инв.№0019390C</t>
  </si>
  <si>
    <t>Градирня № 2 корпуса  4015, S - 438.10 м2; Инв.№0049226C</t>
  </si>
  <si>
    <t>Градирня № 6 корпуса 4015, S - 438.10 м2; Инв.№0049230C</t>
  </si>
  <si>
    <t>Бытовой корпус; Инв.№1000200137</t>
  </si>
  <si>
    <t>К-с 4113 столовая 27 S - 1620,5 м2; Инв.№0025597</t>
  </si>
  <si>
    <t>Часть здания столовой и южной  проходной; Инв.№1000300165</t>
  </si>
  <si>
    <t>Здание столовой бар.пр-ва; Инв.№1000200158</t>
  </si>
  <si>
    <t>Столовая на 116 мест; Инв.№1000200068</t>
  </si>
  <si>
    <t>Здание прачечной производительности 1000 кг белья на бариевом производстве; Инв.№1000300124</t>
  </si>
  <si>
    <t>Трубопроводы; Инв.№0023677</t>
  </si>
  <si>
    <t>Холодный склад; Инв.№0021632</t>
  </si>
  <si>
    <t>Заправочная станция; Инв.№0021628C</t>
  </si>
  <si>
    <t>Забор гаража; Инв.№0021635</t>
  </si>
  <si>
    <t>Здание диспетчерской S-3074,2  м2,2 этажн; Инв.№0021625C</t>
  </si>
  <si>
    <t>Корпус 4104 б - здание теплопункта S=47,7м2; Инв.№0021627</t>
  </si>
  <si>
    <t>корпус 4104в  Бокс для ремонта тяжелых машин S=1121.4м2; Инв.№0021629</t>
  </si>
  <si>
    <t>Корпус 4104с Механизированная мойка  гаража S=321,2м2; Инв.№0021630C</t>
  </si>
  <si>
    <t>здание контрольно-пропускного пункта гаража S-121,2 кв.м; Инв.№0021631</t>
  </si>
  <si>
    <t>Теплая стоянка; Инв.№0021633</t>
  </si>
  <si>
    <t>Площадки производственные с покрытиями; Инв.№0021634C</t>
  </si>
  <si>
    <t>станция поготовки ж/д цистерн; Инв.№0023120</t>
  </si>
  <si>
    <t>Железнодорожная эстакада корпус 3627 протяженность 72м; Инв.№0023124</t>
  </si>
  <si>
    <t>Резервуарный парк к-са 3629; Инв.№0023128</t>
  </si>
  <si>
    <t>Корпус 4202 расходный склад,S=191.9 м2; Инв.№0026026</t>
  </si>
  <si>
    <t>Корпус 4203 - склад  S=188.10 м2; Инв.№0026027</t>
  </si>
  <si>
    <t>Топливнозаправочный  пункт в содовом гараже; Инв.№2033400001</t>
  </si>
  <si>
    <t>Мазутонасосная; Инв. №1000400028</t>
  </si>
  <si>
    <t>Наклонная галерея; Инв.№1000400014</t>
  </si>
  <si>
    <t>Здание установки по обработке охлажденной воды; Инв.№1000300112</t>
  </si>
  <si>
    <t>Насосная  станция оборотного водоснабжения; Инв.№1000300113</t>
  </si>
  <si>
    <t>Здание насосной станции хозфекальной канализации; Инв.№2032000003</t>
  </si>
  <si>
    <t>Здание трансформаторной  подстанции №28; Инв.№1000300116</t>
  </si>
  <si>
    <t>корпус №32 - производство глицирина.S - 9105.7 м2; Инв. №0009961</t>
  </si>
  <si>
    <t>Корпус 1 - производство полихлорвинилового пластиката и изделий из него (линолеум) S - 7958.18 м2; Инв. №0015371</t>
  </si>
  <si>
    <t>Корпус № 1903 - фреоново-холодильная станция. S - 4891.5 м2; Инв. №0020853C</t>
  </si>
  <si>
    <t>комплексное РУ территория топливоподачи  ; Инв.№1510001</t>
  </si>
  <si>
    <t>бытовые помещения ; Инв.№1510007</t>
  </si>
  <si>
    <t>гараж для бульдозера ; Инв.№1510008</t>
  </si>
  <si>
    <t>склад горючих материалов ; Инв.№1510013</t>
  </si>
  <si>
    <t>2-этажное кирпичное здание клуба, столовой, пл.1721.4кв.м; Инв.№1443</t>
  </si>
  <si>
    <t>3-этажное кирпичное здание жилого дома; Инв.№1444</t>
  </si>
  <si>
    <t>3-этажное здание лечебного корпуса со вставкой; Инв.№1445</t>
  </si>
  <si>
    <t>кирпичное здание трансформаторной подстанции; Инв.№1447</t>
  </si>
  <si>
    <t>здание насосной станции 1 подъема с насосом ЭЦВ; Инв.№1448</t>
  </si>
  <si>
    <t>кирпичный пристрой для оборудования к вентиляции; Инв.№1449</t>
  </si>
  <si>
    <t>кирпичное здание котельной общ.пл 165.3; Инв.№1450</t>
  </si>
  <si>
    <t>кирпичное здание гаража на 5 а/машин; Инв.№1451</t>
  </si>
  <si>
    <t>ж/б резервуары для воды; Инв.№1452</t>
  </si>
  <si>
    <t>очистные сооружения пл. 105 кв.м; Инв.№1453</t>
  </si>
  <si>
    <t>главная контора ; Инв.№1510052</t>
  </si>
  <si>
    <t>склад масел с автогенной будкой АКС; Инв.№121152</t>
  </si>
  <si>
    <t>1-этажное кирпичное здание корпуса "Р-4"; Инв.№121211</t>
  </si>
  <si>
    <t>1-этажное кирпичное здание зарядной станции; Инв.№121213</t>
  </si>
  <si>
    <t>1-этажное кирпичное здание пристроя к корпусу  "Р-4"; Инв.№121214</t>
  </si>
  <si>
    <t>1-этажное кирпичное здание гаража на 4 автомашины; Инв.№121215</t>
  </si>
  <si>
    <t>1этажное кирпичное здание автогенной будки корпуса "В"; Инв.№121217</t>
  </si>
  <si>
    <t>1-этажное кирпичное здание склада готовой продукции; Инв.№1238</t>
  </si>
  <si>
    <t>здание регенерации свинца; Инв.№124</t>
  </si>
  <si>
    <t>часть кирпичного здания корпуса Т; Инв.№12605</t>
  </si>
  <si>
    <t>3-этажное кирпичное здание отделения "Р-2"; Инв.№12607</t>
  </si>
  <si>
    <t>проходная центральная производства №12; Инв.№12613</t>
  </si>
  <si>
    <t>проходная склада метнатрия; Инв.№12615</t>
  </si>
  <si>
    <t>кирпичное здание склада товарного натрия; Инв.№127</t>
  </si>
  <si>
    <t>1-этажное кирпичное здание газоразрядной углекислотной станции; Инв.№129</t>
  </si>
  <si>
    <t>сеть хозфекальной наружной канализаци; Инв.№1226</t>
  </si>
  <si>
    <t>кирпичный забор по периметру производства 12; Инв.№12629</t>
  </si>
  <si>
    <t>земельный участок с кадастровым номером 59:03:0200007:2689; Инв.№1500106.1</t>
  </si>
  <si>
    <t>земельный участок с кадастровым номером 59:03:0200007:2690; Инв.№1500106.2</t>
  </si>
  <si>
    <t>земельный участок с кадастровым номером 59:03:0200007:2691; Инв.№1500106.3</t>
  </si>
  <si>
    <t>земельный участок с кадастровым номером 59:03:0200007:2692; Инв.№1500106.4</t>
  </si>
  <si>
    <t>Балансовая (остаточная) стоимость, на 31.12.2024, тыс.руб.</t>
  </si>
  <si>
    <t>Выписка из ЕГРН от 15.12.2022, КН 59:03:0200007:2629</t>
  </si>
  <si>
    <t>Выписка из ЕГРН от 15.12.2022, КН 59:03:0200007:2632</t>
  </si>
  <si>
    <t>Выписка из ЕГРН от 15.12.2022, КН 59:03:0200007:2631</t>
  </si>
  <si>
    <t>Выписка из ЕГРН от 15.12.2022, КН 59:03:0200007:2630</t>
  </si>
  <si>
    <t>Выписка из ЕГРН от 15.12.2022, КН 59:03:0000000:9070</t>
  </si>
  <si>
    <t>124</t>
  </si>
  <si>
    <t>Прогнозируемый доход от отчуждения непрофильного актива, тыс.руб.</t>
  </si>
  <si>
    <t>Ликвидация - план 2026г.</t>
  </si>
  <si>
    <t>Будет определен после утверждения сметы на демонтаж</t>
  </si>
  <si>
    <t>Будет определен на основании отчета об оценке рыночной стоимости актива</t>
  </si>
  <si>
    <t>Выписка из ЕГРН от 03.06.2021     КН 02:56:040103:236</t>
  </si>
  <si>
    <t>Свидетельство о ГРП          серия 04 АД 468951 от 02.07.2013  КН 02:56:040103:244</t>
  </si>
  <si>
    <t>Свидетельство о ГРП               серия 04 АД 468953 от 02.07.2013  КН 02:56:040103:245</t>
  </si>
  <si>
    <t xml:space="preserve">Свидетельство о ГРП                    серия 04 АД 466520 от 11.06.2013     КН 02:56:040103:243 </t>
  </si>
  <si>
    <t>Свидетельство о ГРП                    серия 04 АД 469273 от 02.07.2013 КН 02:56:040103:247</t>
  </si>
  <si>
    <t>свидетельство о ГРП серия 04 АД 575522 от 21.08.2013; КН02:56:010104:753</t>
  </si>
  <si>
    <t>свидетельство о ГРП серия 04 АД 575420 от 21.08.2013; КН02:56:000000:1334</t>
  </si>
  <si>
    <t>Реестр непрофильных активов АО "БСК" и дочерних обществ</t>
  </si>
  <si>
    <t>Наименование непрофильного актива и идентифицирующие характеристики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</si>
</sst>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[$-10419]#,##0.00;\-#,##0.00"/>
    <numFmt numFmtId="166" formatCode="_-* #,##0.000\ _₽_-;\-* #,##0.000\ _₽_-;_-* &quot;-&quot;??\ _₽_-;_-@_-"/>
    <numFmt numFmtId="167" formatCode="_-* #,##0.00_-;\-* #,##0.00_-;_-* &quot;-&quot;??_-;_-@_-"/>
    <numFmt numFmtId="168" formatCode="#,##0.000_ ;\-#,##0.000\ "/>
  </numFmts>
  <fonts count="1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ill="1"/>
    <xf numFmtId="0" fontId="6" fillId="0" borderId="0" xfId="0" applyFont="1" applyFill="1"/>
    <xf numFmtId="43" fontId="5" fillId="0" borderId="1" xfId="1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Fill="1"/>
    <xf numFmtId="0" fontId="10" fillId="0" borderId="0" xfId="0" applyFont="1" applyFill="1" applyAlignment="1">
      <alignment horizontal="center" vertical="center" readingOrder="1"/>
    </xf>
    <xf numFmtId="0" fontId="12" fillId="0" borderId="0" xfId="0" applyFont="1" applyFill="1"/>
    <xf numFmtId="49" fontId="13" fillId="0" borderId="1" xfId="1" applyNumberFormat="1" applyFont="1" applyFill="1" applyBorder="1" applyAlignment="1">
      <alignment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 readingOrder="1"/>
      <protection locked="0"/>
    </xf>
    <xf numFmtId="0" fontId="5" fillId="0" borderId="1" xfId="0" applyFont="1" applyFill="1" applyBorder="1" applyAlignment="1" applyProtection="1">
      <alignment vertical="center" wrapText="1" readingOrder="1"/>
      <protection locked="0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vertical="center" wrapText="1" readingOrder="1"/>
      <protection locked="0"/>
    </xf>
    <xf numFmtId="0" fontId="9" fillId="0" borderId="1" xfId="2" applyFont="1" applyFill="1" applyBorder="1" applyAlignment="1" applyProtection="1">
      <alignment vertical="center" wrapText="1" readingOrder="1"/>
      <protection locked="0"/>
    </xf>
    <xf numFmtId="43" fontId="6" fillId="0" borderId="0" xfId="10" applyFont="1" applyFill="1" applyAlignment="1"/>
    <xf numFmtId="166" fontId="11" fillId="2" borderId="1" xfId="1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3" fontId="7" fillId="0" borderId="0" xfId="10" applyFont="1" applyFill="1" applyAlignment="1"/>
    <xf numFmtId="0" fontId="5" fillId="0" borderId="0" xfId="0" applyFont="1" applyFill="1" applyAlignment="1">
      <alignment horizontal="center" vertical="center"/>
    </xf>
    <xf numFmtId="43" fontId="14" fillId="0" borderId="1" xfId="1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 readingOrder="1"/>
      <protection locked="0"/>
    </xf>
    <xf numFmtId="43" fontId="5" fillId="0" borderId="1" xfId="10" applyFont="1" applyFill="1" applyBorder="1" applyAlignment="1" applyProtection="1">
      <alignment horizontal="left" vertical="top" wrapText="1" readingOrder="1"/>
      <protection locked="0"/>
    </xf>
    <xf numFmtId="0" fontId="5" fillId="0" borderId="1" xfId="0" applyFont="1" applyFill="1" applyBorder="1" applyAlignment="1" applyProtection="1">
      <alignment horizontal="left" vertical="center" wrapText="1" readingOrder="1"/>
      <protection locked="0"/>
    </xf>
    <xf numFmtId="168" fontId="9" fillId="0" borderId="1" xfId="1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/>
    <xf numFmtId="0" fontId="15" fillId="0" borderId="0" xfId="0" applyFont="1" applyFill="1"/>
    <xf numFmtId="0" fontId="1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43" fontId="14" fillId="0" borderId="1" xfId="10" applyFont="1" applyFill="1" applyBorder="1" applyAlignment="1">
      <alignment horizontal="center" vertical="center" wrapText="1"/>
    </xf>
    <xf numFmtId="168" fontId="16" fillId="0" borderId="1" xfId="10" applyNumberFormat="1" applyFont="1" applyFill="1" applyBorder="1" applyAlignment="1" applyProtection="1">
      <alignment horizontal="left" vertical="center" wrapText="1" readingOrder="1"/>
      <protection locked="0"/>
    </xf>
    <xf numFmtId="168" fontId="5" fillId="0" borderId="1" xfId="1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1" xfId="1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5" fontId="9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9" fontId="11" fillId="2" borderId="1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49" fontId="13" fillId="0" borderId="1" xfId="13" applyNumberFormat="1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</cellXfs>
  <cellStyles count="14">
    <cellStyle name="Обычный" xfId="0" builtinId="0"/>
    <cellStyle name="Обычный 2" xfId="3"/>
    <cellStyle name="Обычный 2 2" xfId="2"/>
    <cellStyle name="Обычный 3" xfId="4"/>
    <cellStyle name="Обычный 4" xfId="5"/>
    <cellStyle name="Обычный 5" xfId="1"/>
    <cellStyle name="Обычный 5 2" xfId="13"/>
    <cellStyle name="Обычный 6" xfId="11"/>
    <cellStyle name="Финансовый" xfId="10" builtinId="3"/>
    <cellStyle name="Финансовый 2" xfId="6"/>
    <cellStyle name="Финансовый 3" xfId="7"/>
    <cellStyle name="Финансовый 4" xfId="8"/>
    <cellStyle name="Финансовый 5" xfId="9"/>
    <cellStyle name="Финансовый 6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K163"/>
  <sheetViews>
    <sheetView tabSelected="1" zoomScale="80" zoomScaleNormal="80" zoomScaleSheetLayoutView="90" workbookViewId="0">
      <selection activeCell="E7" sqref="E7"/>
    </sheetView>
  </sheetViews>
  <sheetFormatPr defaultRowHeight="16.5" x14ac:dyDescent="0.2"/>
  <cols>
    <col min="1" max="1" width="5.85546875" style="24" customWidth="1"/>
    <col min="2" max="2" width="32.7109375" style="2" customWidth="1"/>
    <col min="3" max="3" width="19.5703125" style="22" customWidth="1"/>
    <col min="4" max="4" width="32.85546875" style="43" customWidth="1"/>
    <col min="5" max="9" width="19.5703125" style="22" customWidth="1"/>
    <col min="10" max="10" width="18.5703125" style="13" customWidth="1"/>
    <col min="11" max="11" width="17.42578125" style="9" customWidth="1"/>
    <col min="12" max="16384" width="9.140625" style="1"/>
  </cols>
  <sheetData>
    <row r="2" spans="1:11" s="4" customFormat="1" ht="18.75" x14ac:dyDescent="0.3">
      <c r="A2" s="25"/>
      <c r="B2" s="6" t="s">
        <v>326</v>
      </c>
      <c r="C2" s="26"/>
      <c r="D2" s="42"/>
      <c r="E2" s="26"/>
      <c r="F2" s="26"/>
      <c r="G2" s="26"/>
      <c r="H2" s="26"/>
      <c r="I2" s="26"/>
      <c r="J2" s="13"/>
      <c r="K2" s="13"/>
    </row>
    <row r="3" spans="1:11" x14ac:dyDescent="0.2">
      <c r="J3" s="14"/>
    </row>
    <row r="4" spans="1:11" s="27" customFormat="1" ht="109.5" customHeight="1" x14ac:dyDescent="0.2">
      <c r="A4" s="10" t="s">
        <v>0</v>
      </c>
      <c r="B4" s="37" t="s">
        <v>327</v>
      </c>
      <c r="C4" s="28" t="s">
        <v>142</v>
      </c>
      <c r="D4" s="10" t="s">
        <v>31</v>
      </c>
      <c r="E4" s="38" t="s">
        <v>143</v>
      </c>
      <c r="F4" s="28" t="s">
        <v>315</v>
      </c>
      <c r="G4" s="28" t="s">
        <v>144</v>
      </c>
      <c r="H4" s="28" t="s">
        <v>308</v>
      </c>
      <c r="I4" s="28" t="s">
        <v>145</v>
      </c>
      <c r="J4" s="10" t="s">
        <v>30</v>
      </c>
      <c r="K4" s="10" t="s">
        <v>32</v>
      </c>
    </row>
    <row r="5" spans="1:11" s="5" customFormat="1" ht="19.5" customHeight="1" x14ac:dyDescent="0.2">
      <c r="A5" s="50" t="s">
        <v>86</v>
      </c>
      <c r="B5" s="51"/>
      <c r="C5" s="51"/>
      <c r="D5" s="51"/>
      <c r="E5" s="51"/>
      <c r="F5" s="51"/>
      <c r="G5" s="51"/>
      <c r="H5" s="51"/>
      <c r="I5" s="51"/>
      <c r="J5" s="51"/>
      <c r="K5" s="52"/>
    </row>
    <row r="6" spans="1:11" s="2" customFormat="1" ht="60" x14ac:dyDescent="0.2">
      <c r="A6" s="29">
        <v>1</v>
      </c>
      <c r="B6" s="30" t="s">
        <v>154</v>
      </c>
      <c r="C6" s="33" t="s">
        <v>148</v>
      </c>
      <c r="D6" s="31" t="s">
        <v>84</v>
      </c>
      <c r="E6" s="33" t="s">
        <v>148</v>
      </c>
      <c r="F6" s="39" t="s">
        <v>318</v>
      </c>
      <c r="G6" s="33"/>
      <c r="H6" s="33">
        <v>0.625</v>
      </c>
      <c r="I6" s="39" t="s">
        <v>318</v>
      </c>
      <c r="J6" s="3" t="s">
        <v>131</v>
      </c>
      <c r="K6" s="3" t="s">
        <v>85</v>
      </c>
    </row>
    <row r="7" spans="1:11" s="2" customFormat="1" ht="60" x14ac:dyDescent="0.2">
      <c r="A7" s="29">
        <v>2</v>
      </c>
      <c r="B7" s="32" t="s">
        <v>155</v>
      </c>
      <c r="C7" s="33" t="s">
        <v>148</v>
      </c>
      <c r="D7" s="31" t="s">
        <v>84</v>
      </c>
      <c r="E7" s="33" t="s">
        <v>148</v>
      </c>
      <c r="F7" s="39" t="s">
        <v>318</v>
      </c>
      <c r="G7" s="33">
        <v>1.5</v>
      </c>
      <c r="H7" s="33">
        <v>1.5</v>
      </c>
      <c r="I7" s="39" t="s">
        <v>318</v>
      </c>
      <c r="J7" s="3" t="s">
        <v>131</v>
      </c>
      <c r="K7" s="3" t="s">
        <v>85</v>
      </c>
    </row>
    <row r="8" spans="1:11" s="2" customFormat="1" ht="60" x14ac:dyDescent="0.2">
      <c r="A8" s="29">
        <v>3</v>
      </c>
      <c r="B8" s="30" t="s">
        <v>156</v>
      </c>
      <c r="C8" s="33" t="s">
        <v>148</v>
      </c>
      <c r="D8" s="31" t="s">
        <v>84</v>
      </c>
      <c r="E8" s="33" t="s">
        <v>148</v>
      </c>
      <c r="F8" s="39" t="s">
        <v>318</v>
      </c>
      <c r="G8" s="33"/>
      <c r="H8" s="33">
        <v>1.04</v>
      </c>
      <c r="I8" s="39" t="s">
        <v>318</v>
      </c>
      <c r="J8" s="3" t="s">
        <v>131</v>
      </c>
      <c r="K8" s="3" t="s">
        <v>85</v>
      </c>
    </row>
    <row r="9" spans="1:11" s="2" customFormat="1" ht="63" x14ac:dyDescent="0.2">
      <c r="A9" s="29">
        <v>4</v>
      </c>
      <c r="B9" s="30" t="s">
        <v>157</v>
      </c>
      <c r="C9" s="33" t="s">
        <v>148</v>
      </c>
      <c r="D9" s="31" t="s">
        <v>84</v>
      </c>
      <c r="E9" s="33" t="s">
        <v>148</v>
      </c>
      <c r="F9" s="39" t="s">
        <v>318</v>
      </c>
      <c r="G9" s="33"/>
      <c r="H9" s="33">
        <v>1600</v>
      </c>
      <c r="I9" s="39" t="s">
        <v>318</v>
      </c>
      <c r="J9" s="3" t="s">
        <v>131</v>
      </c>
      <c r="K9" s="3" t="s">
        <v>85</v>
      </c>
    </row>
    <row r="10" spans="1:11" s="34" customFormat="1" ht="31.5" x14ac:dyDescent="0.25">
      <c r="A10" s="29">
        <v>5</v>
      </c>
      <c r="B10" s="11" t="s">
        <v>248</v>
      </c>
      <c r="C10" s="33" t="s">
        <v>152</v>
      </c>
      <c r="D10" s="49" t="s">
        <v>33</v>
      </c>
      <c r="E10" s="33" t="s">
        <v>150</v>
      </c>
      <c r="F10" s="33">
        <v>675</v>
      </c>
      <c r="G10" s="33"/>
      <c r="H10" s="33">
        <v>182.28903</v>
      </c>
      <c r="I10" s="33">
        <f>F10-H10</f>
        <v>492.71096999999997</v>
      </c>
      <c r="J10" s="3" t="s">
        <v>131</v>
      </c>
      <c r="K10" s="3" t="s">
        <v>85</v>
      </c>
    </row>
    <row r="11" spans="1:11" s="34" customFormat="1" ht="31.5" x14ac:dyDescent="0.25">
      <c r="A11" s="29">
        <v>6</v>
      </c>
      <c r="B11" s="11" t="s">
        <v>249</v>
      </c>
      <c r="C11" s="33" t="s">
        <v>152</v>
      </c>
      <c r="D11" s="49" t="s">
        <v>33</v>
      </c>
      <c r="E11" s="33" t="s">
        <v>150</v>
      </c>
      <c r="F11" s="33">
        <v>340.83300000000003</v>
      </c>
      <c r="G11" s="33"/>
      <c r="H11" s="33">
        <v>0</v>
      </c>
      <c r="I11" s="33">
        <f t="shared" ref="I11:I19" si="0">F11-H11</f>
        <v>340.83300000000003</v>
      </c>
      <c r="J11" s="3" t="s">
        <v>131</v>
      </c>
      <c r="K11" s="3" t="s">
        <v>85</v>
      </c>
    </row>
    <row r="12" spans="1:11" s="34" customFormat="1" ht="31.5" x14ac:dyDescent="0.25">
      <c r="A12" s="29">
        <v>7</v>
      </c>
      <c r="B12" s="11" t="s">
        <v>250</v>
      </c>
      <c r="C12" s="33" t="s">
        <v>152</v>
      </c>
      <c r="D12" s="49" t="s">
        <v>33</v>
      </c>
      <c r="E12" s="33" t="s">
        <v>151</v>
      </c>
      <c r="F12" s="33">
        <v>924.16700000000003</v>
      </c>
      <c r="G12" s="33"/>
      <c r="H12" s="33">
        <v>0</v>
      </c>
      <c r="I12" s="33">
        <f t="shared" si="0"/>
        <v>924.16700000000003</v>
      </c>
      <c r="J12" s="3" t="s">
        <v>131</v>
      </c>
      <c r="K12" s="3" t="s">
        <v>85</v>
      </c>
    </row>
    <row r="13" spans="1:11" s="34" customFormat="1" ht="31.5" x14ac:dyDescent="0.25">
      <c r="A13" s="29">
        <v>8</v>
      </c>
      <c r="B13" s="11" t="s">
        <v>251</v>
      </c>
      <c r="C13" s="33" t="s">
        <v>152</v>
      </c>
      <c r="D13" s="44" t="s">
        <v>319</v>
      </c>
      <c r="E13" s="33" t="s">
        <v>150</v>
      </c>
      <c r="F13" s="33">
        <v>6605</v>
      </c>
      <c r="G13" s="33"/>
      <c r="H13" s="33">
        <v>444.19531999999998</v>
      </c>
      <c r="I13" s="33">
        <f t="shared" si="0"/>
        <v>6160.8046800000002</v>
      </c>
      <c r="J13" s="3" t="s">
        <v>131</v>
      </c>
      <c r="K13" s="3" t="s">
        <v>85</v>
      </c>
    </row>
    <row r="14" spans="1:11" s="34" customFormat="1" ht="63" x14ac:dyDescent="0.25">
      <c r="A14" s="29">
        <v>9</v>
      </c>
      <c r="B14" s="11" t="s">
        <v>252</v>
      </c>
      <c r="C14" s="33" t="s">
        <v>152</v>
      </c>
      <c r="D14" s="44" t="s">
        <v>320</v>
      </c>
      <c r="E14" s="33" t="s">
        <v>150</v>
      </c>
      <c r="F14" s="33">
        <v>104.167</v>
      </c>
      <c r="G14" s="33"/>
      <c r="H14" s="33">
        <v>35.017949999999999</v>
      </c>
      <c r="I14" s="33">
        <f t="shared" si="0"/>
        <v>69.149050000000003</v>
      </c>
      <c r="J14" s="3" t="s">
        <v>131</v>
      </c>
      <c r="K14" s="3" t="s">
        <v>85</v>
      </c>
    </row>
    <row r="15" spans="1:11" s="34" customFormat="1" ht="63" x14ac:dyDescent="0.25">
      <c r="A15" s="29">
        <v>10</v>
      </c>
      <c r="B15" s="11" t="s">
        <v>253</v>
      </c>
      <c r="C15" s="33" t="s">
        <v>152</v>
      </c>
      <c r="D15" s="44" t="s">
        <v>321</v>
      </c>
      <c r="E15" s="33" t="s">
        <v>150</v>
      </c>
      <c r="F15" s="33">
        <v>2366.6669999999999</v>
      </c>
      <c r="G15" s="33"/>
      <c r="H15" s="33">
        <v>1522.1763799999999</v>
      </c>
      <c r="I15" s="33">
        <f t="shared" si="0"/>
        <v>844.49062000000004</v>
      </c>
      <c r="J15" s="3" t="s">
        <v>131</v>
      </c>
      <c r="K15" s="3" t="s">
        <v>85</v>
      </c>
    </row>
    <row r="16" spans="1:11" s="34" customFormat="1" ht="63" x14ac:dyDescent="0.25">
      <c r="A16" s="29">
        <v>11</v>
      </c>
      <c r="B16" s="11" t="s">
        <v>254</v>
      </c>
      <c r="C16" s="33" t="s">
        <v>152</v>
      </c>
      <c r="D16" s="44" t="s">
        <v>323</v>
      </c>
      <c r="E16" s="33" t="s">
        <v>150</v>
      </c>
      <c r="F16" s="33">
        <v>677.5</v>
      </c>
      <c r="G16" s="33"/>
      <c r="H16" s="33">
        <v>425.49712</v>
      </c>
      <c r="I16" s="33">
        <f t="shared" si="0"/>
        <v>252.00288</v>
      </c>
      <c r="J16" s="3" t="s">
        <v>131</v>
      </c>
      <c r="K16" s="3" t="s">
        <v>85</v>
      </c>
    </row>
    <row r="17" spans="1:11" s="34" customFormat="1" ht="63" x14ac:dyDescent="0.25">
      <c r="A17" s="29">
        <v>12</v>
      </c>
      <c r="B17" s="11" t="s">
        <v>255</v>
      </c>
      <c r="C17" s="33" t="s">
        <v>152</v>
      </c>
      <c r="D17" s="44" t="s">
        <v>322</v>
      </c>
      <c r="E17" s="33" t="s">
        <v>150</v>
      </c>
      <c r="F17" s="33">
        <v>304.16699999999997</v>
      </c>
      <c r="G17" s="33"/>
      <c r="H17" s="33">
        <v>0</v>
      </c>
      <c r="I17" s="33">
        <f t="shared" si="0"/>
        <v>304.16699999999997</v>
      </c>
      <c r="J17" s="3" t="s">
        <v>131</v>
      </c>
      <c r="K17" s="3" t="s">
        <v>85</v>
      </c>
    </row>
    <row r="18" spans="1:11" s="34" customFormat="1" ht="63" x14ac:dyDescent="0.25">
      <c r="A18" s="29">
        <v>13</v>
      </c>
      <c r="B18" s="11" t="s">
        <v>256</v>
      </c>
      <c r="C18" s="33" t="s">
        <v>152</v>
      </c>
      <c r="D18" s="44" t="s">
        <v>133</v>
      </c>
      <c r="E18" s="33" t="s">
        <v>150</v>
      </c>
      <c r="F18" s="33">
        <v>1846.6669999999999</v>
      </c>
      <c r="G18" s="33"/>
      <c r="H18" s="33">
        <v>0</v>
      </c>
      <c r="I18" s="33">
        <f t="shared" si="0"/>
        <v>1846.6669999999999</v>
      </c>
      <c r="J18" s="3" t="s">
        <v>131</v>
      </c>
      <c r="K18" s="3" t="s">
        <v>85</v>
      </c>
    </row>
    <row r="19" spans="1:11" s="34" customFormat="1" ht="31.5" x14ac:dyDescent="0.25">
      <c r="A19" s="29">
        <v>14</v>
      </c>
      <c r="B19" s="11" t="s">
        <v>257</v>
      </c>
      <c r="C19" s="33" t="s">
        <v>152</v>
      </c>
      <c r="D19" s="49" t="s">
        <v>33</v>
      </c>
      <c r="E19" s="33" t="s">
        <v>151</v>
      </c>
      <c r="F19" s="33">
        <v>924.16700000000003</v>
      </c>
      <c r="G19" s="33"/>
      <c r="H19" s="33">
        <v>20.102080000000001</v>
      </c>
      <c r="I19" s="33">
        <f t="shared" si="0"/>
        <v>904.06492000000003</v>
      </c>
      <c r="J19" s="3" t="s">
        <v>131</v>
      </c>
      <c r="K19" s="3" t="s">
        <v>85</v>
      </c>
    </row>
    <row r="20" spans="1:11" s="34" customFormat="1" ht="47.25" x14ac:dyDescent="0.25">
      <c r="A20" s="29">
        <v>15</v>
      </c>
      <c r="B20" s="11" t="s">
        <v>264</v>
      </c>
      <c r="C20" s="33" t="s">
        <v>152</v>
      </c>
      <c r="D20" s="44" t="s">
        <v>107</v>
      </c>
      <c r="E20" s="33" t="s">
        <v>150</v>
      </c>
      <c r="F20" s="33">
        <v>0</v>
      </c>
      <c r="G20" s="33"/>
      <c r="H20" s="33">
        <v>0</v>
      </c>
      <c r="I20" s="33">
        <f>-11396.08647-H20</f>
        <v>-11396.08647</v>
      </c>
      <c r="J20" s="3" t="s">
        <v>132</v>
      </c>
      <c r="K20" s="3" t="s">
        <v>85</v>
      </c>
    </row>
    <row r="21" spans="1:11" s="34" customFormat="1" ht="47.25" x14ac:dyDescent="0.25">
      <c r="A21" s="29">
        <v>16</v>
      </c>
      <c r="B21" s="11" t="s">
        <v>237</v>
      </c>
      <c r="C21" s="33" t="s">
        <v>152</v>
      </c>
      <c r="D21" s="44" t="s">
        <v>146</v>
      </c>
      <c r="E21" s="33" t="s">
        <v>150</v>
      </c>
      <c r="F21" s="33">
        <v>0</v>
      </c>
      <c r="G21" s="33"/>
      <c r="H21" s="33">
        <v>37.552910000000004</v>
      </c>
      <c r="I21" s="33">
        <f>-28589.96046-H21</f>
        <v>-28627.513369999997</v>
      </c>
      <c r="J21" s="3" t="s">
        <v>132</v>
      </c>
      <c r="K21" s="3" t="s">
        <v>85</v>
      </c>
    </row>
    <row r="22" spans="1:11" s="34" customFormat="1" ht="63" x14ac:dyDescent="0.25">
      <c r="A22" s="29">
        <v>17</v>
      </c>
      <c r="B22" s="11" t="s">
        <v>159</v>
      </c>
      <c r="C22" s="33" t="s">
        <v>152</v>
      </c>
      <c r="D22" s="49" t="s">
        <v>33</v>
      </c>
      <c r="E22" s="33" t="s">
        <v>149</v>
      </c>
      <c r="F22" s="33">
        <v>0</v>
      </c>
      <c r="G22" s="33"/>
      <c r="H22" s="33">
        <v>488.09053999999998</v>
      </c>
      <c r="I22" s="33">
        <f>-48.34311-H22</f>
        <v>-536.43364999999994</v>
      </c>
      <c r="J22" s="3" t="s">
        <v>132</v>
      </c>
      <c r="K22" s="3" t="s">
        <v>85</v>
      </c>
    </row>
    <row r="23" spans="1:11" s="34" customFormat="1" ht="31.5" x14ac:dyDescent="0.25">
      <c r="A23" s="29">
        <v>18</v>
      </c>
      <c r="B23" s="11" t="s">
        <v>158</v>
      </c>
      <c r="C23" s="33" t="s">
        <v>152</v>
      </c>
      <c r="D23" s="49" t="s">
        <v>33</v>
      </c>
      <c r="E23" s="33" t="s">
        <v>149</v>
      </c>
      <c r="F23" s="33">
        <v>0</v>
      </c>
      <c r="G23" s="33"/>
      <c r="H23" s="33">
        <v>8079.9043600000005</v>
      </c>
      <c r="I23" s="33">
        <f>-1690.4062-H23</f>
        <v>-9770.3105599999999</v>
      </c>
      <c r="J23" s="3" t="s">
        <v>132</v>
      </c>
      <c r="K23" s="3" t="s">
        <v>85</v>
      </c>
    </row>
    <row r="24" spans="1:11" s="34" customFormat="1" ht="78.75" x14ac:dyDescent="0.25">
      <c r="A24" s="29">
        <v>19</v>
      </c>
      <c r="B24" s="12" t="s">
        <v>167</v>
      </c>
      <c r="C24" s="40" t="s">
        <v>152</v>
      </c>
      <c r="D24" s="45" t="s">
        <v>114</v>
      </c>
      <c r="E24" s="40" t="s">
        <v>150</v>
      </c>
      <c r="F24" s="33">
        <v>0</v>
      </c>
      <c r="G24" s="40"/>
      <c r="H24" s="40">
        <v>25.602119999999999</v>
      </c>
      <c r="I24" s="41" t="s">
        <v>317</v>
      </c>
      <c r="J24" s="3" t="s">
        <v>316</v>
      </c>
      <c r="K24" s="3" t="s">
        <v>85</v>
      </c>
    </row>
    <row r="25" spans="1:11" s="34" customFormat="1" ht="78.75" x14ac:dyDescent="0.25">
      <c r="A25" s="29">
        <v>20</v>
      </c>
      <c r="B25" s="11" t="s">
        <v>270</v>
      </c>
      <c r="C25" s="33" t="s">
        <v>152</v>
      </c>
      <c r="D25" s="44" t="s">
        <v>113</v>
      </c>
      <c r="E25" s="33" t="s">
        <v>150</v>
      </c>
      <c r="F25" s="33">
        <v>0</v>
      </c>
      <c r="G25" s="33"/>
      <c r="H25" s="33">
        <v>13627.7726</v>
      </c>
      <c r="I25" s="41" t="s">
        <v>317</v>
      </c>
      <c r="J25" s="3" t="s">
        <v>316</v>
      </c>
      <c r="K25" s="3" t="s">
        <v>85</v>
      </c>
    </row>
    <row r="26" spans="1:11" s="34" customFormat="1" ht="78.75" x14ac:dyDescent="0.25">
      <c r="A26" s="29">
        <v>21</v>
      </c>
      <c r="B26" s="11" t="s">
        <v>236</v>
      </c>
      <c r="C26" s="33" t="s">
        <v>152</v>
      </c>
      <c r="D26" s="44" t="s">
        <v>71</v>
      </c>
      <c r="E26" s="33" t="s">
        <v>150</v>
      </c>
      <c r="F26" s="33">
        <v>0</v>
      </c>
      <c r="G26" s="33"/>
      <c r="H26" s="33">
        <v>2023.3458999999998</v>
      </c>
      <c r="I26" s="41" t="s">
        <v>317</v>
      </c>
      <c r="J26" s="3" t="s">
        <v>316</v>
      </c>
      <c r="K26" s="3" t="s">
        <v>85</v>
      </c>
    </row>
    <row r="27" spans="1:11" s="34" customFormat="1" ht="78.75" x14ac:dyDescent="0.25">
      <c r="A27" s="29">
        <v>22</v>
      </c>
      <c r="B27" s="11" t="s">
        <v>160</v>
      </c>
      <c r="C27" s="33" t="s">
        <v>152</v>
      </c>
      <c r="D27" s="44" t="s">
        <v>70</v>
      </c>
      <c r="E27" s="33" t="s">
        <v>150</v>
      </c>
      <c r="F27" s="33">
        <v>0</v>
      </c>
      <c r="G27" s="33"/>
      <c r="H27" s="33">
        <v>2040.5016799999999</v>
      </c>
      <c r="I27" s="41" t="s">
        <v>317</v>
      </c>
      <c r="J27" s="3" t="s">
        <v>137</v>
      </c>
      <c r="K27" s="3" t="s">
        <v>85</v>
      </c>
    </row>
    <row r="28" spans="1:11" s="34" customFormat="1" ht="78.75" x14ac:dyDescent="0.25">
      <c r="A28" s="29">
        <v>23</v>
      </c>
      <c r="B28" s="11" t="s">
        <v>161</v>
      </c>
      <c r="C28" s="33" t="s">
        <v>152</v>
      </c>
      <c r="D28" s="44" t="s">
        <v>77</v>
      </c>
      <c r="E28" s="33" t="s">
        <v>150</v>
      </c>
      <c r="F28" s="33">
        <v>0</v>
      </c>
      <c r="G28" s="33"/>
      <c r="H28" s="33">
        <v>997.96958999999993</v>
      </c>
      <c r="I28" s="41" t="s">
        <v>317</v>
      </c>
      <c r="J28" s="3" t="s">
        <v>137</v>
      </c>
      <c r="K28" s="3" t="s">
        <v>85</v>
      </c>
    </row>
    <row r="29" spans="1:11" s="34" customFormat="1" ht="78.75" x14ac:dyDescent="0.25">
      <c r="A29" s="29">
        <v>24</v>
      </c>
      <c r="B29" s="11" t="s">
        <v>162</v>
      </c>
      <c r="C29" s="33" t="s">
        <v>152</v>
      </c>
      <c r="D29" s="44" t="s">
        <v>324</v>
      </c>
      <c r="E29" s="33" t="s">
        <v>150</v>
      </c>
      <c r="F29" s="33">
        <v>0</v>
      </c>
      <c r="G29" s="33"/>
      <c r="H29" s="33">
        <v>9214.02124</v>
      </c>
      <c r="I29" s="41" t="s">
        <v>317</v>
      </c>
      <c r="J29" s="3" t="s">
        <v>137</v>
      </c>
      <c r="K29" s="3" t="s">
        <v>85</v>
      </c>
    </row>
    <row r="30" spans="1:11" s="34" customFormat="1" ht="78.75" x14ac:dyDescent="0.25">
      <c r="A30" s="29">
        <v>25</v>
      </c>
      <c r="B30" s="11" t="s">
        <v>163</v>
      </c>
      <c r="C30" s="33" t="s">
        <v>152</v>
      </c>
      <c r="D30" s="44" t="s">
        <v>325</v>
      </c>
      <c r="E30" s="33" t="s">
        <v>150</v>
      </c>
      <c r="F30" s="33">
        <v>0</v>
      </c>
      <c r="G30" s="33"/>
      <c r="H30" s="33">
        <v>3.61382</v>
      </c>
      <c r="I30" s="41" t="s">
        <v>317</v>
      </c>
      <c r="J30" s="3" t="s">
        <v>137</v>
      </c>
      <c r="K30" s="3" t="s">
        <v>85</v>
      </c>
    </row>
    <row r="31" spans="1:11" s="34" customFormat="1" ht="78.75" x14ac:dyDescent="0.25">
      <c r="A31" s="29">
        <v>26</v>
      </c>
      <c r="B31" s="11" t="s">
        <v>164</v>
      </c>
      <c r="C31" s="33" t="s">
        <v>152</v>
      </c>
      <c r="D31" s="44" t="s">
        <v>104</v>
      </c>
      <c r="E31" s="33" t="s">
        <v>150</v>
      </c>
      <c r="F31" s="33">
        <v>0</v>
      </c>
      <c r="G31" s="33"/>
      <c r="H31" s="33">
        <v>272.53415999999999</v>
      </c>
      <c r="I31" s="41" t="s">
        <v>317</v>
      </c>
      <c r="J31" s="3" t="s">
        <v>137</v>
      </c>
      <c r="K31" s="3" t="s">
        <v>85</v>
      </c>
    </row>
    <row r="32" spans="1:11" s="34" customFormat="1" ht="78.75" x14ac:dyDescent="0.25">
      <c r="A32" s="29">
        <v>27</v>
      </c>
      <c r="B32" s="11" t="s">
        <v>165</v>
      </c>
      <c r="C32" s="33" t="s">
        <v>152</v>
      </c>
      <c r="D32" s="44" t="s">
        <v>105</v>
      </c>
      <c r="E32" s="33" t="s">
        <v>150</v>
      </c>
      <c r="F32" s="33">
        <v>0</v>
      </c>
      <c r="G32" s="33"/>
      <c r="H32" s="33">
        <v>41.141690000000004</v>
      </c>
      <c r="I32" s="41" t="s">
        <v>317</v>
      </c>
      <c r="J32" s="3" t="s">
        <v>137</v>
      </c>
      <c r="K32" s="3" t="s">
        <v>85</v>
      </c>
    </row>
    <row r="33" spans="1:11" s="34" customFormat="1" ht="78.75" x14ac:dyDescent="0.25">
      <c r="A33" s="29">
        <v>28</v>
      </c>
      <c r="B33" s="11" t="s">
        <v>166</v>
      </c>
      <c r="C33" s="33" t="s">
        <v>152</v>
      </c>
      <c r="D33" s="44" t="s">
        <v>108</v>
      </c>
      <c r="E33" s="33" t="s">
        <v>150</v>
      </c>
      <c r="F33" s="33">
        <v>0</v>
      </c>
      <c r="G33" s="33"/>
      <c r="H33" s="33">
        <v>0</v>
      </c>
      <c r="I33" s="41" t="s">
        <v>317</v>
      </c>
      <c r="J33" s="3" t="s">
        <v>137</v>
      </c>
      <c r="K33" s="3" t="s">
        <v>85</v>
      </c>
    </row>
    <row r="34" spans="1:11" s="34" customFormat="1" ht="78.75" x14ac:dyDescent="0.25">
      <c r="A34" s="29">
        <v>29</v>
      </c>
      <c r="B34" s="11" t="s">
        <v>168</v>
      </c>
      <c r="C34" s="33" t="s">
        <v>152</v>
      </c>
      <c r="D34" s="49" t="s">
        <v>33</v>
      </c>
      <c r="E34" s="33" t="s">
        <v>149</v>
      </c>
      <c r="F34" s="33">
        <v>0</v>
      </c>
      <c r="G34" s="33"/>
      <c r="H34" s="33">
        <v>7.6486800000000006</v>
      </c>
      <c r="I34" s="41" t="s">
        <v>317</v>
      </c>
      <c r="J34" s="3" t="s">
        <v>137</v>
      </c>
      <c r="K34" s="3" t="s">
        <v>85</v>
      </c>
    </row>
    <row r="35" spans="1:11" s="34" customFormat="1" ht="78.75" x14ac:dyDescent="0.25">
      <c r="A35" s="29">
        <v>30</v>
      </c>
      <c r="B35" s="11" t="s">
        <v>169</v>
      </c>
      <c r="C35" s="33" t="s">
        <v>152</v>
      </c>
      <c r="D35" s="44" t="s">
        <v>34</v>
      </c>
      <c r="E35" s="33" t="s">
        <v>151</v>
      </c>
      <c r="F35" s="33">
        <v>0</v>
      </c>
      <c r="G35" s="33"/>
      <c r="H35" s="33">
        <v>177.30357999999998</v>
      </c>
      <c r="I35" s="41" t="s">
        <v>317</v>
      </c>
      <c r="J35" s="3" t="s">
        <v>137</v>
      </c>
      <c r="K35" s="3" t="s">
        <v>85</v>
      </c>
    </row>
    <row r="36" spans="1:11" s="34" customFormat="1" ht="78.75" x14ac:dyDescent="0.25">
      <c r="A36" s="29">
        <v>31</v>
      </c>
      <c r="B36" s="11" t="s">
        <v>170</v>
      </c>
      <c r="C36" s="33" t="s">
        <v>152</v>
      </c>
      <c r="D36" s="44" t="s">
        <v>35</v>
      </c>
      <c r="E36" s="33" t="s">
        <v>151</v>
      </c>
      <c r="F36" s="33">
        <v>0</v>
      </c>
      <c r="G36" s="33"/>
      <c r="H36" s="33">
        <v>189.84532000000002</v>
      </c>
      <c r="I36" s="41" t="s">
        <v>317</v>
      </c>
      <c r="J36" s="3" t="s">
        <v>137</v>
      </c>
      <c r="K36" s="3" t="s">
        <v>85</v>
      </c>
    </row>
    <row r="37" spans="1:11" s="34" customFormat="1" ht="78.75" x14ac:dyDescent="0.25">
      <c r="A37" s="29">
        <v>32</v>
      </c>
      <c r="B37" s="11" t="s">
        <v>171</v>
      </c>
      <c r="C37" s="33" t="s">
        <v>152</v>
      </c>
      <c r="D37" s="44" t="s">
        <v>36</v>
      </c>
      <c r="E37" s="33" t="s">
        <v>151</v>
      </c>
      <c r="F37" s="33">
        <v>0</v>
      </c>
      <c r="G37" s="33"/>
      <c r="H37" s="33">
        <v>181.17810999999998</v>
      </c>
      <c r="I37" s="41" t="s">
        <v>317</v>
      </c>
      <c r="J37" s="3" t="s">
        <v>137</v>
      </c>
      <c r="K37" s="3" t="s">
        <v>85</v>
      </c>
    </row>
    <row r="38" spans="1:11" s="34" customFormat="1" ht="78.75" x14ac:dyDescent="0.25">
      <c r="A38" s="29">
        <v>33</v>
      </c>
      <c r="B38" s="11" t="s">
        <v>172</v>
      </c>
      <c r="C38" s="33" t="s">
        <v>152</v>
      </c>
      <c r="D38" s="44" t="s">
        <v>37</v>
      </c>
      <c r="E38" s="33" t="s">
        <v>151</v>
      </c>
      <c r="F38" s="33">
        <v>0</v>
      </c>
      <c r="G38" s="33"/>
      <c r="H38" s="33">
        <v>207.34584000000001</v>
      </c>
      <c r="I38" s="41" t="s">
        <v>317</v>
      </c>
      <c r="J38" s="3" t="s">
        <v>137</v>
      </c>
      <c r="K38" s="3" t="s">
        <v>85</v>
      </c>
    </row>
    <row r="39" spans="1:11" s="34" customFormat="1" ht="78.75" x14ac:dyDescent="0.25">
      <c r="A39" s="29">
        <v>34</v>
      </c>
      <c r="B39" s="11" t="s">
        <v>173</v>
      </c>
      <c r="C39" s="33" t="s">
        <v>152</v>
      </c>
      <c r="D39" s="44" t="s">
        <v>38</v>
      </c>
      <c r="E39" s="33" t="s">
        <v>151</v>
      </c>
      <c r="F39" s="33">
        <v>0</v>
      </c>
      <c r="G39" s="33"/>
      <c r="H39" s="33">
        <v>133.05323000000001</v>
      </c>
      <c r="I39" s="41" t="s">
        <v>317</v>
      </c>
      <c r="J39" s="3" t="s">
        <v>137</v>
      </c>
      <c r="K39" s="3" t="s">
        <v>85</v>
      </c>
    </row>
    <row r="40" spans="1:11" s="34" customFormat="1" ht="78.75" x14ac:dyDescent="0.25">
      <c r="A40" s="29">
        <v>35</v>
      </c>
      <c r="B40" s="11" t="s">
        <v>174</v>
      </c>
      <c r="C40" s="33" t="s">
        <v>152</v>
      </c>
      <c r="D40" s="44" t="s">
        <v>39</v>
      </c>
      <c r="E40" s="33" t="s">
        <v>150</v>
      </c>
      <c r="F40" s="33">
        <v>0</v>
      </c>
      <c r="G40" s="33"/>
      <c r="H40" s="33">
        <v>29.838759999999997</v>
      </c>
      <c r="I40" s="41" t="s">
        <v>317</v>
      </c>
      <c r="J40" s="3" t="s">
        <v>137</v>
      </c>
      <c r="K40" s="3" t="s">
        <v>85</v>
      </c>
    </row>
    <row r="41" spans="1:11" s="34" customFormat="1" ht="78.75" x14ac:dyDescent="0.25">
      <c r="A41" s="29">
        <v>36</v>
      </c>
      <c r="B41" s="11" t="s">
        <v>175</v>
      </c>
      <c r="C41" s="33" t="s">
        <v>152</v>
      </c>
      <c r="D41" s="44" t="s">
        <v>40</v>
      </c>
      <c r="E41" s="33" t="s">
        <v>150</v>
      </c>
      <c r="F41" s="33">
        <v>0</v>
      </c>
      <c r="G41" s="33"/>
      <c r="H41" s="33">
        <v>1408.91399</v>
      </c>
      <c r="I41" s="41" t="s">
        <v>317</v>
      </c>
      <c r="J41" s="3" t="s">
        <v>137</v>
      </c>
      <c r="K41" s="3" t="s">
        <v>85</v>
      </c>
    </row>
    <row r="42" spans="1:11" s="34" customFormat="1" ht="78.75" x14ac:dyDescent="0.25">
      <c r="A42" s="29">
        <v>37</v>
      </c>
      <c r="B42" s="11" t="s">
        <v>176</v>
      </c>
      <c r="C42" s="33" t="s">
        <v>152</v>
      </c>
      <c r="D42" s="44" t="s">
        <v>41</v>
      </c>
      <c r="E42" s="33" t="s">
        <v>150</v>
      </c>
      <c r="F42" s="33">
        <v>0</v>
      </c>
      <c r="G42" s="33"/>
      <c r="H42" s="33">
        <v>0</v>
      </c>
      <c r="I42" s="41" t="s">
        <v>317</v>
      </c>
      <c r="J42" s="3" t="s">
        <v>137</v>
      </c>
      <c r="K42" s="3" t="s">
        <v>85</v>
      </c>
    </row>
    <row r="43" spans="1:11" s="34" customFormat="1" ht="78.75" customHeight="1" x14ac:dyDescent="0.25">
      <c r="A43" s="29">
        <v>38</v>
      </c>
      <c r="B43" s="11" t="s">
        <v>177</v>
      </c>
      <c r="C43" s="33" t="s">
        <v>152</v>
      </c>
      <c r="D43" s="44" t="s">
        <v>42</v>
      </c>
      <c r="E43" s="33" t="s">
        <v>151</v>
      </c>
      <c r="F43" s="33">
        <v>0</v>
      </c>
      <c r="G43" s="33"/>
      <c r="H43" s="33">
        <v>0</v>
      </c>
      <c r="I43" s="41" t="s">
        <v>317</v>
      </c>
      <c r="J43" s="3" t="s">
        <v>137</v>
      </c>
      <c r="K43" s="3" t="s">
        <v>85</v>
      </c>
    </row>
    <row r="44" spans="1:11" s="34" customFormat="1" ht="78.75" x14ac:dyDescent="0.25">
      <c r="A44" s="29">
        <v>39</v>
      </c>
      <c r="B44" s="11" t="s">
        <v>178</v>
      </c>
      <c r="C44" s="33" t="s">
        <v>152</v>
      </c>
      <c r="D44" s="44" t="s">
        <v>43</v>
      </c>
      <c r="E44" s="33" t="s">
        <v>151</v>
      </c>
      <c r="F44" s="33">
        <v>0</v>
      </c>
      <c r="G44" s="33"/>
      <c r="H44" s="33">
        <v>0</v>
      </c>
      <c r="I44" s="41" t="s">
        <v>317</v>
      </c>
      <c r="J44" s="3" t="s">
        <v>137</v>
      </c>
      <c r="K44" s="3" t="s">
        <v>85</v>
      </c>
    </row>
    <row r="45" spans="1:11" s="34" customFormat="1" ht="78.75" x14ac:dyDescent="0.25">
      <c r="A45" s="29">
        <v>40</v>
      </c>
      <c r="B45" s="20" t="s">
        <v>179</v>
      </c>
      <c r="C45" s="33" t="s">
        <v>152</v>
      </c>
      <c r="D45" s="44" t="s">
        <v>44</v>
      </c>
      <c r="E45" s="33" t="s">
        <v>151</v>
      </c>
      <c r="F45" s="33">
        <v>0</v>
      </c>
      <c r="G45" s="33"/>
      <c r="H45" s="33">
        <v>0</v>
      </c>
      <c r="I45" s="41" t="s">
        <v>317</v>
      </c>
      <c r="J45" s="3" t="s">
        <v>137</v>
      </c>
      <c r="K45" s="3" t="s">
        <v>85</v>
      </c>
    </row>
    <row r="46" spans="1:11" s="34" customFormat="1" ht="78.75" x14ac:dyDescent="0.25">
      <c r="A46" s="29">
        <v>41</v>
      </c>
      <c r="B46" s="20" t="s">
        <v>180</v>
      </c>
      <c r="C46" s="33" t="s">
        <v>152</v>
      </c>
      <c r="D46" s="44" t="s">
        <v>45</v>
      </c>
      <c r="E46" s="33" t="s">
        <v>151</v>
      </c>
      <c r="F46" s="33">
        <v>0</v>
      </c>
      <c r="G46" s="33"/>
      <c r="H46" s="33">
        <v>0</v>
      </c>
      <c r="I46" s="41" t="s">
        <v>317</v>
      </c>
      <c r="J46" s="3" t="s">
        <v>137</v>
      </c>
      <c r="K46" s="3" t="s">
        <v>85</v>
      </c>
    </row>
    <row r="47" spans="1:11" s="35" customFormat="1" ht="78.75" x14ac:dyDescent="0.25">
      <c r="A47" s="29">
        <v>42</v>
      </c>
      <c r="B47" s="21" t="s">
        <v>181</v>
      </c>
      <c r="C47" s="33" t="s">
        <v>152</v>
      </c>
      <c r="D47" s="49" t="s">
        <v>33</v>
      </c>
      <c r="E47" s="33" t="s">
        <v>151</v>
      </c>
      <c r="F47" s="33">
        <v>0</v>
      </c>
      <c r="G47" s="33"/>
      <c r="H47" s="33">
        <v>68.3</v>
      </c>
      <c r="I47" s="41" t="s">
        <v>317</v>
      </c>
      <c r="J47" s="3" t="s">
        <v>137</v>
      </c>
      <c r="K47" s="3" t="s">
        <v>85</v>
      </c>
    </row>
    <row r="48" spans="1:11" s="35" customFormat="1" ht="78.75" x14ac:dyDescent="0.25">
      <c r="A48" s="29">
        <v>43</v>
      </c>
      <c r="B48" s="21" t="s">
        <v>182</v>
      </c>
      <c r="C48" s="33" t="s">
        <v>152</v>
      </c>
      <c r="D48" s="49" t="s">
        <v>33</v>
      </c>
      <c r="E48" s="33" t="s">
        <v>151</v>
      </c>
      <c r="F48" s="33">
        <v>0</v>
      </c>
      <c r="G48" s="33"/>
      <c r="H48" s="33">
        <v>68.3</v>
      </c>
      <c r="I48" s="41" t="s">
        <v>317</v>
      </c>
      <c r="J48" s="3" t="s">
        <v>137</v>
      </c>
      <c r="K48" s="3" t="s">
        <v>85</v>
      </c>
    </row>
    <row r="49" spans="1:11" s="34" customFormat="1" ht="78.75" x14ac:dyDescent="0.25">
      <c r="A49" s="29">
        <v>44</v>
      </c>
      <c r="B49" s="11" t="s">
        <v>183</v>
      </c>
      <c r="C49" s="33" t="s">
        <v>152</v>
      </c>
      <c r="D49" s="49" t="s">
        <v>33</v>
      </c>
      <c r="E49" s="33" t="s">
        <v>151</v>
      </c>
      <c r="F49" s="33">
        <v>0</v>
      </c>
      <c r="G49" s="33"/>
      <c r="H49" s="33">
        <v>68.3</v>
      </c>
      <c r="I49" s="41" t="s">
        <v>317</v>
      </c>
      <c r="J49" s="3" t="s">
        <v>137</v>
      </c>
      <c r="K49" s="3" t="s">
        <v>85</v>
      </c>
    </row>
    <row r="50" spans="1:11" s="34" customFormat="1" ht="78.75" x14ac:dyDescent="0.25">
      <c r="A50" s="29">
        <v>45</v>
      </c>
      <c r="B50" s="11" t="s">
        <v>184</v>
      </c>
      <c r="C50" s="33" t="s">
        <v>152</v>
      </c>
      <c r="D50" s="49" t="s">
        <v>33</v>
      </c>
      <c r="E50" s="33" t="s">
        <v>151</v>
      </c>
      <c r="F50" s="33">
        <v>0</v>
      </c>
      <c r="G50" s="33"/>
      <c r="H50" s="33">
        <v>68.3</v>
      </c>
      <c r="I50" s="41" t="s">
        <v>317</v>
      </c>
      <c r="J50" s="3" t="s">
        <v>137</v>
      </c>
      <c r="K50" s="3" t="s">
        <v>85</v>
      </c>
    </row>
    <row r="51" spans="1:11" s="34" customFormat="1" ht="78.75" x14ac:dyDescent="0.25">
      <c r="A51" s="29">
        <v>46</v>
      </c>
      <c r="B51" s="11" t="s">
        <v>185</v>
      </c>
      <c r="C51" s="33" t="s">
        <v>152</v>
      </c>
      <c r="D51" s="49" t="s">
        <v>33</v>
      </c>
      <c r="E51" s="33" t="s">
        <v>151</v>
      </c>
      <c r="F51" s="33">
        <v>0</v>
      </c>
      <c r="G51" s="33"/>
      <c r="H51" s="33">
        <v>68.3</v>
      </c>
      <c r="I51" s="41" t="s">
        <v>317</v>
      </c>
      <c r="J51" s="3" t="s">
        <v>137</v>
      </c>
      <c r="K51" s="3" t="s">
        <v>85</v>
      </c>
    </row>
    <row r="52" spans="1:11" s="34" customFormat="1" ht="78.75" x14ac:dyDescent="0.25">
      <c r="A52" s="29">
        <v>47</v>
      </c>
      <c r="B52" s="11" t="s">
        <v>186</v>
      </c>
      <c r="C52" s="33" t="s">
        <v>152</v>
      </c>
      <c r="D52" s="49" t="s">
        <v>33</v>
      </c>
      <c r="E52" s="33" t="s">
        <v>151</v>
      </c>
      <c r="F52" s="33">
        <v>0</v>
      </c>
      <c r="G52" s="33"/>
      <c r="H52" s="33">
        <v>68.3</v>
      </c>
      <c r="I52" s="41" t="s">
        <v>317</v>
      </c>
      <c r="J52" s="3" t="s">
        <v>137</v>
      </c>
      <c r="K52" s="3" t="s">
        <v>85</v>
      </c>
    </row>
    <row r="53" spans="1:11" s="34" customFormat="1" ht="78.75" x14ac:dyDescent="0.25">
      <c r="A53" s="29">
        <v>48</v>
      </c>
      <c r="B53" s="11" t="s">
        <v>187</v>
      </c>
      <c r="C53" s="33" t="s">
        <v>152</v>
      </c>
      <c r="D53" s="49" t="s">
        <v>33</v>
      </c>
      <c r="E53" s="33" t="s">
        <v>151</v>
      </c>
      <c r="F53" s="33">
        <v>0</v>
      </c>
      <c r="G53" s="33"/>
      <c r="H53" s="33">
        <v>68.3</v>
      </c>
      <c r="I53" s="41" t="s">
        <v>317</v>
      </c>
      <c r="J53" s="3" t="s">
        <v>137</v>
      </c>
      <c r="K53" s="3" t="s">
        <v>85</v>
      </c>
    </row>
    <row r="54" spans="1:11" s="34" customFormat="1" ht="78.75" x14ac:dyDescent="0.25">
      <c r="A54" s="29">
        <v>49</v>
      </c>
      <c r="B54" s="11" t="s">
        <v>188</v>
      </c>
      <c r="C54" s="33" t="s">
        <v>152</v>
      </c>
      <c r="D54" s="49" t="s">
        <v>33</v>
      </c>
      <c r="E54" s="33" t="s">
        <v>151</v>
      </c>
      <c r="F54" s="33">
        <v>0</v>
      </c>
      <c r="G54" s="33"/>
      <c r="H54" s="33">
        <v>68.3</v>
      </c>
      <c r="I54" s="41" t="s">
        <v>317</v>
      </c>
      <c r="J54" s="3" t="s">
        <v>137</v>
      </c>
      <c r="K54" s="3" t="s">
        <v>85</v>
      </c>
    </row>
    <row r="55" spans="1:11" s="34" customFormat="1" ht="78.75" x14ac:dyDescent="0.25">
      <c r="A55" s="29">
        <v>50</v>
      </c>
      <c r="B55" s="11" t="s">
        <v>189</v>
      </c>
      <c r="C55" s="33" t="s">
        <v>152</v>
      </c>
      <c r="D55" s="49" t="s">
        <v>33</v>
      </c>
      <c r="E55" s="33" t="s">
        <v>151</v>
      </c>
      <c r="F55" s="33">
        <v>0</v>
      </c>
      <c r="G55" s="33"/>
      <c r="H55" s="33">
        <v>68.3</v>
      </c>
      <c r="I55" s="41" t="s">
        <v>317</v>
      </c>
      <c r="J55" s="3" t="s">
        <v>137</v>
      </c>
      <c r="K55" s="3" t="s">
        <v>85</v>
      </c>
    </row>
    <row r="56" spans="1:11" s="34" customFormat="1" ht="78.75" x14ac:dyDescent="0.25">
      <c r="A56" s="29">
        <v>51</v>
      </c>
      <c r="B56" s="11" t="s">
        <v>190</v>
      </c>
      <c r="C56" s="33" t="s">
        <v>152</v>
      </c>
      <c r="D56" s="49" t="s">
        <v>33</v>
      </c>
      <c r="E56" s="33" t="s">
        <v>151</v>
      </c>
      <c r="F56" s="33">
        <v>0</v>
      </c>
      <c r="G56" s="33"/>
      <c r="H56" s="33">
        <v>68.3</v>
      </c>
      <c r="I56" s="41" t="s">
        <v>317</v>
      </c>
      <c r="J56" s="3" t="s">
        <v>137</v>
      </c>
      <c r="K56" s="3" t="s">
        <v>85</v>
      </c>
    </row>
    <row r="57" spans="1:11" s="34" customFormat="1" ht="78.75" x14ac:dyDescent="0.25">
      <c r="A57" s="29">
        <v>52</v>
      </c>
      <c r="B57" s="21" t="s">
        <v>191</v>
      </c>
      <c r="C57" s="33" t="s">
        <v>152</v>
      </c>
      <c r="D57" s="49" t="s">
        <v>33</v>
      </c>
      <c r="E57" s="33" t="s">
        <v>151</v>
      </c>
      <c r="F57" s="33">
        <v>0</v>
      </c>
      <c r="G57" s="33"/>
      <c r="H57" s="33">
        <v>68.3</v>
      </c>
      <c r="I57" s="41" t="s">
        <v>317</v>
      </c>
      <c r="J57" s="3" t="s">
        <v>137</v>
      </c>
      <c r="K57" s="3" t="s">
        <v>85</v>
      </c>
    </row>
    <row r="58" spans="1:11" s="34" customFormat="1" ht="78.75" x14ac:dyDescent="0.25">
      <c r="A58" s="29">
        <v>53</v>
      </c>
      <c r="B58" s="21" t="s">
        <v>192</v>
      </c>
      <c r="C58" s="33" t="s">
        <v>152</v>
      </c>
      <c r="D58" s="49" t="s">
        <v>33</v>
      </c>
      <c r="E58" s="33" t="s">
        <v>151</v>
      </c>
      <c r="F58" s="33">
        <v>0</v>
      </c>
      <c r="G58" s="33"/>
      <c r="H58" s="33">
        <v>68.3</v>
      </c>
      <c r="I58" s="41" t="s">
        <v>317</v>
      </c>
      <c r="J58" s="3" t="s">
        <v>137</v>
      </c>
      <c r="K58" s="3" t="s">
        <v>85</v>
      </c>
    </row>
    <row r="59" spans="1:11" s="34" customFormat="1" ht="78.75" x14ac:dyDescent="0.25">
      <c r="A59" s="29">
        <v>54</v>
      </c>
      <c r="B59" s="21" t="s">
        <v>193</v>
      </c>
      <c r="C59" s="33" t="s">
        <v>152</v>
      </c>
      <c r="D59" s="49" t="s">
        <v>33</v>
      </c>
      <c r="E59" s="33" t="s">
        <v>151</v>
      </c>
      <c r="F59" s="33">
        <v>0</v>
      </c>
      <c r="G59" s="33"/>
      <c r="H59" s="33">
        <v>68.3</v>
      </c>
      <c r="I59" s="41" t="s">
        <v>317</v>
      </c>
      <c r="J59" s="3" t="s">
        <v>137</v>
      </c>
      <c r="K59" s="3" t="s">
        <v>85</v>
      </c>
    </row>
    <row r="60" spans="1:11" s="34" customFormat="1" ht="78.75" x14ac:dyDescent="0.25">
      <c r="A60" s="29">
        <v>55</v>
      </c>
      <c r="B60" s="21" t="s">
        <v>194</v>
      </c>
      <c r="C60" s="33" t="s">
        <v>152</v>
      </c>
      <c r="D60" s="49" t="s">
        <v>33</v>
      </c>
      <c r="E60" s="33" t="s">
        <v>151</v>
      </c>
      <c r="F60" s="33">
        <v>0</v>
      </c>
      <c r="G60" s="33"/>
      <c r="H60" s="33">
        <v>68.3</v>
      </c>
      <c r="I60" s="41" t="s">
        <v>317</v>
      </c>
      <c r="J60" s="3" t="s">
        <v>137</v>
      </c>
      <c r="K60" s="3" t="s">
        <v>85</v>
      </c>
    </row>
    <row r="61" spans="1:11" s="34" customFormat="1" ht="78.75" x14ac:dyDescent="0.25">
      <c r="A61" s="29">
        <v>56</v>
      </c>
      <c r="B61" s="21" t="s">
        <v>195</v>
      </c>
      <c r="C61" s="33" t="s">
        <v>152</v>
      </c>
      <c r="D61" s="49" t="s">
        <v>33</v>
      </c>
      <c r="E61" s="33" t="s">
        <v>151</v>
      </c>
      <c r="F61" s="33">
        <v>0</v>
      </c>
      <c r="G61" s="33"/>
      <c r="H61" s="33">
        <v>68.3</v>
      </c>
      <c r="I61" s="41" t="s">
        <v>317</v>
      </c>
      <c r="J61" s="3" t="s">
        <v>137</v>
      </c>
      <c r="K61" s="3" t="s">
        <v>85</v>
      </c>
    </row>
    <row r="62" spans="1:11" s="34" customFormat="1" ht="78.75" x14ac:dyDescent="0.25">
      <c r="A62" s="29">
        <v>57</v>
      </c>
      <c r="B62" s="21" t="s">
        <v>196</v>
      </c>
      <c r="C62" s="33" t="s">
        <v>152</v>
      </c>
      <c r="D62" s="49" t="s">
        <v>33</v>
      </c>
      <c r="E62" s="33" t="s">
        <v>151</v>
      </c>
      <c r="F62" s="33">
        <v>0</v>
      </c>
      <c r="G62" s="33"/>
      <c r="H62" s="33">
        <v>68.3</v>
      </c>
      <c r="I62" s="41" t="s">
        <v>317</v>
      </c>
      <c r="J62" s="3" t="s">
        <v>137</v>
      </c>
      <c r="K62" s="3" t="s">
        <v>85</v>
      </c>
    </row>
    <row r="63" spans="1:11" s="34" customFormat="1" ht="78.75" x14ac:dyDescent="0.25">
      <c r="A63" s="29">
        <v>58</v>
      </c>
      <c r="B63" s="21" t="s">
        <v>197</v>
      </c>
      <c r="C63" s="33" t="s">
        <v>152</v>
      </c>
      <c r="D63" s="49" t="s">
        <v>33</v>
      </c>
      <c r="E63" s="33" t="s">
        <v>151</v>
      </c>
      <c r="F63" s="33">
        <v>0</v>
      </c>
      <c r="G63" s="33"/>
      <c r="H63" s="33">
        <v>68.3</v>
      </c>
      <c r="I63" s="41" t="s">
        <v>317</v>
      </c>
      <c r="J63" s="3" t="s">
        <v>137</v>
      </c>
      <c r="K63" s="3" t="s">
        <v>85</v>
      </c>
    </row>
    <row r="64" spans="1:11" s="34" customFormat="1" ht="78.75" x14ac:dyDescent="0.25">
      <c r="A64" s="29">
        <v>59</v>
      </c>
      <c r="B64" s="21" t="s">
        <v>198</v>
      </c>
      <c r="C64" s="33" t="s">
        <v>152</v>
      </c>
      <c r="D64" s="49" t="s">
        <v>33</v>
      </c>
      <c r="E64" s="33" t="s">
        <v>151</v>
      </c>
      <c r="F64" s="33">
        <v>0</v>
      </c>
      <c r="G64" s="33"/>
      <c r="H64" s="33">
        <v>68.3</v>
      </c>
      <c r="I64" s="41" t="s">
        <v>317</v>
      </c>
      <c r="J64" s="3" t="s">
        <v>137</v>
      </c>
      <c r="K64" s="3" t="s">
        <v>85</v>
      </c>
    </row>
    <row r="65" spans="1:11" s="34" customFormat="1" ht="78.75" x14ac:dyDescent="0.25">
      <c r="A65" s="29">
        <v>60</v>
      </c>
      <c r="B65" s="21" t="s">
        <v>199</v>
      </c>
      <c r="C65" s="33" t="s">
        <v>152</v>
      </c>
      <c r="D65" s="49" t="s">
        <v>33</v>
      </c>
      <c r="E65" s="33" t="s">
        <v>151</v>
      </c>
      <c r="F65" s="33">
        <v>0</v>
      </c>
      <c r="G65" s="33"/>
      <c r="H65" s="33">
        <v>68.3</v>
      </c>
      <c r="I65" s="41" t="s">
        <v>317</v>
      </c>
      <c r="J65" s="3" t="s">
        <v>137</v>
      </c>
      <c r="K65" s="3" t="s">
        <v>85</v>
      </c>
    </row>
    <row r="66" spans="1:11" s="34" customFormat="1" ht="78.75" x14ac:dyDescent="0.25">
      <c r="A66" s="29">
        <v>61</v>
      </c>
      <c r="B66" s="21" t="s">
        <v>200</v>
      </c>
      <c r="C66" s="33" t="s">
        <v>152</v>
      </c>
      <c r="D66" s="49" t="s">
        <v>33</v>
      </c>
      <c r="E66" s="33" t="s">
        <v>151</v>
      </c>
      <c r="F66" s="33">
        <v>0</v>
      </c>
      <c r="G66" s="33"/>
      <c r="H66" s="33">
        <v>68.3</v>
      </c>
      <c r="I66" s="41" t="s">
        <v>317</v>
      </c>
      <c r="J66" s="3" t="s">
        <v>137</v>
      </c>
      <c r="K66" s="3" t="s">
        <v>85</v>
      </c>
    </row>
    <row r="67" spans="1:11" s="34" customFormat="1" ht="78.75" x14ac:dyDescent="0.25">
      <c r="A67" s="29">
        <v>62</v>
      </c>
      <c r="B67" s="21" t="s">
        <v>201</v>
      </c>
      <c r="C67" s="33" t="s">
        <v>152</v>
      </c>
      <c r="D67" s="49" t="s">
        <v>33</v>
      </c>
      <c r="E67" s="33" t="s">
        <v>151</v>
      </c>
      <c r="F67" s="33">
        <v>0</v>
      </c>
      <c r="G67" s="33"/>
      <c r="H67" s="33">
        <v>68.3</v>
      </c>
      <c r="I67" s="41" t="s">
        <v>317</v>
      </c>
      <c r="J67" s="3" t="s">
        <v>137</v>
      </c>
      <c r="K67" s="3" t="s">
        <v>85</v>
      </c>
    </row>
    <row r="68" spans="1:11" s="34" customFormat="1" ht="78.75" x14ac:dyDescent="0.25">
      <c r="A68" s="29">
        <v>63</v>
      </c>
      <c r="B68" s="21" t="s">
        <v>202</v>
      </c>
      <c r="C68" s="33" t="s">
        <v>152</v>
      </c>
      <c r="D68" s="49" t="s">
        <v>33</v>
      </c>
      <c r="E68" s="33" t="s">
        <v>151</v>
      </c>
      <c r="F68" s="33">
        <v>0</v>
      </c>
      <c r="G68" s="33"/>
      <c r="H68" s="33">
        <v>68.3</v>
      </c>
      <c r="I68" s="41" t="s">
        <v>317</v>
      </c>
      <c r="J68" s="3" t="s">
        <v>137</v>
      </c>
      <c r="K68" s="3" t="s">
        <v>85</v>
      </c>
    </row>
    <row r="69" spans="1:11" s="34" customFormat="1" ht="78.75" x14ac:dyDescent="0.25">
      <c r="A69" s="29">
        <v>64</v>
      </c>
      <c r="B69" s="21" t="s">
        <v>203</v>
      </c>
      <c r="C69" s="33" t="s">
        <v>152</v>
      </c>
      <c r="D69" s="49" t="s">
        <v>33</v>
      </c>
      <c r="E69" s="33" t="s">
        <v>151</v>
      </c>
      <c r="F69" s="33">
        <v>0</v>
      </c>
      <c r="G69" s="33"/>
      <c r="H69" s="33">
        <v>68.3</v>
      </c>
      <c r="I69" s="41" t="s">
        <v>317</v>
      </c>
      <c r="J69" s="3" t="s">
        <v>137</v>
      </c>
      <c r="K69" s="3" t="s">
        <v>85</v>
      </c>
    </row>
    <row r="70" spans="1:11" s="34" customFormat="1" ht="78.75" x14ac:dyDescent="0.25">
      <c r="A70" s="29">
        <v>65</v>
      </c>
      <c r="B70" s="21" t="s">
        <v>204</v>
      </c>
      <c r="C70" s="33" t="s">
        <v>152</v>
      </c>
      <c r="D70" s="49" t="s">
        <v>33</v>
      </c>
      <c r="E70" s="33" t="s">
        <v>151</v>
      </c>
      <c r="F70" s="33">
        <v>0</v>
      </c>
      <c r="G70" s="33"/>
      <c r="H70" s="33">
        <v>68.3</v>
      </c>
      <c r="I70" s="41" t="s">
        <v>317</v>
      </c>
      <c r="J70" s="3" t="s">
        <v>137</v>
      </c>
      <c r="K70" s="3" t="s">
        <v>85</v>
      </c>
    </row>
    <row r="71" spans="1:11" s="34" customFormat="1" ht="78.75" x14ac:dyDescent="0.25">
      <c r="A71" s="29">
        <v>66</v>
      </c>
      <c r="B71" s="11" t="s">
        <v>205</v>
      </c>
      <c r="C71" s="33" t="s">
        <v>152</v>
      </c>
      <c r="D71" s="49" t="s">
        <v>33</v>
      </c>
      <c r="E71" s="33" t="s">
        <v>151</v>
      </c>
      <c r="F71" s="33">
        <v>0</v>
      </c>
      <c r="G71" s="33"/>
      <c r="H71" s="33">
        <v>0</v>
      </c>
      <c r="I71" s="41" t="s">
        <v>317</v>
      </c>
      <c r="J71" s="3" t="s">
        <v>137</v>
      </c>
      <c r="K71" s="3" t="s">
        <v>85</v>
      </c>
    </row>
    <row r="72" spans="1:11" s="34" customFormat="1" ht="78.75" x14ac:dyDescent="0.25">
      <c r="A72" s="29">
        <v>67</v>
      </c>
      <c r="B72" s="11" t="s">
        <v>206</v>
      </c>
      <c r="C72" s="33" t="s">
        <v>152</v>
      </c>
      <c r="D72" s="44" t="s">
        <v>46</v>
      </c>
      <c r="E72" s="33" t="s">
        <v>150</v>
      </c>
      <c r="F72" s="33">
        <v>0</v>
      </c>
      <c r="G72" s="33"/>
      <c r="H72" s="33">
        <v>1091.6084900000001</v>
      </c>
      <c r="I72" s="41" t="s">
        <v>317</v>
      </c>
      <c r="J72" s="3" t="s">
        <v>137</v>
      </c>
      <c r="K72" s="3" t="s">
        <v>85</v>
      </c>
    </row>
    <row r="73" spans="1:11" s="34" customFormat="1" ht="78.75" x14ac:dyDescent="0.25">
      <c r="A73" s="29">
        <v>68</v>
      </c>
      <c r="B73" s="11" t="s">
        <v>207</v>
      </c>
      <c r="C73" s="33" t="s">
        <v>152</v>
      </c>
      <c r="D73" s="44" t="s">
        <v>47</v>
      </c>
      <c r="E73" s="33" t="s">
        <v>151</v>
      </c>
      <c r="F73" s="33">
        <v>0</v>
      </c>
      <c r="G73" s="33"/>
      <c r="H73" s="33">
        <v>202.97654999999997</v>
      </c>
      <c r="I73" s="41" t="s">
        <v>317</v>
      </c>
      <c r="J73" s="3" t="s">
        <v>137</v>
      </c>
      <c r="K73" s="3" t="s">
        <v>85</v>
      </c>
    </row>
    <row r="74" spans="1:11" s="34" customFormat="1" ht="78.75" x14ac:dyDescent="0.25">
      <c r="A74" s="29">
        <v>69</v>
      </c>
      <c r="B74" s="11" t="s">
        <v>208</v>
      </c>
      <c r="C74" s="33" t="s">
        <v>152</v>
      </c>
      <c r="D74" s="44" t="s">
        <v>48</v>
      </c>
      <c r="E74" s="33" t="s">
        <v>151</v>
      </c>
      <c r="F74" s="33">
        <v>0</v>
      </c>
      <c r="G74" s="33"/>
      <c r="H74" s="33">
        <v>205.04679000000002</v>
      </c>
      <c r="I74" s="41" t="s">
        <v>317</v>
      </c>
      <c r="J74" s="3" t="s">
        <v>137</v>
      </c>
      <c r="K74" s="3" t="s">
        <v>85</v>
      </c>
    </row>
    <row r="75" spans="1:11" s="34" customFormat="1" ht="78.75" x14ac:dyDescent="0.25">
      <c r="A75" s="29">
        <v>70</v>
      </c>
      <c r="B75" s="11" t="s">
        <v>209</v>
      </c>
      <c r="C75" s="33" t="s">
        <v>152</v>
      </c>
      <c r="D75" s="44" t="s">
        <v>49</v>
      </c>
      <c r="E75" s="33" t="s">
        <v>151</v>
      </c>
      <c r="F75" s="33">
        <v>0</v>
      </c>
      <c r="G75" s="33"/>
      <c r="H75" s="33">
        <v>205.04679000000002</v>
      </c>
      <c r="I75" s="41" t="s">
        <v>317</v>
      </c>
      <c r="J75" s="3" t="s">
        <v>137</v>
      </c>
      <c r="K75" s="3" t="s">
        <v>85</v>
      </c>
    </row>
    <row r="76" spans="1:11" s="34" customFormat="1" ht="78.75" x14ac:dyDescent="0.25">
      <c r="A76" s="29">
        <v>71</v>
      </c>
      <c r="B76" s="11" t="s">
        <v>210</v>
      </c>
      <c r="C76" s="33" t="s">
        <v>152</v>
      </c>
      <c r="D76" s="44" t="s">
        <v>50</v>
      </c>
      <c r="E76" s="33" t="s">
        <v>151</v>
      </c>
      <c r="F76" s="33">
        <v>0</v>
      </c>
      <c r="G76" s="33"/>
      <c r="H76" s="33">
        <v>205.04679000000002</v>
      </c>
      <c r="I76" s="41" t="s">
        <v>317</v>
      </c>
      <c r="J76" s="3" t="s">
        <v>137</v>
      </c>
      <c r="K76" s="3" t="s">
        <v>85</v>
      </c>
    </row>
    <row r="77" spans="1:11" s="34" customFormat="1" ht="78.75" x14ac:dyDescent="0.25">
      <c r="A77" s="29">
        <v>72</v>
      </c>
      <c r="B77" s="11" t="s">
        <v>211</v>
      </c>
      <c r="C77" s="33" t="s">
        <v>152</v>
      </c>
      <c r="D77" s="44" t="s">
        <v>51</v>
      </c>
      <c r="E77" s="33" t="s">
        <v>151</v>
      </c>
      <c r="F77" s="33">
        <v>0</v>
      </c>
      <c r="G77" s="33"/>
      <c r="H77" s="33">
        <v>205.04679000000002</v>
      </c>
      <c r="I77" s="41" t="s">
        <v>317</v>
      </c>
      <c r="J77" s="3" t="s">
        <v>137</v>
      </c>
      <c r="K77" s="3" t="s">
        <v>85</v>
      </c>
    </row>
    <row r="78" spans="1:11" s="34" customFormat="1" ht="78.75" x14ac:dyDescent="0.25">
      <c r="A78" s="29">
        <v>73</v>
      </c>
      <c r="B78" s="11" t="s">
        <v>212</v>
      </c>
      <c r="C78" s="33" t="s">
        <v>152</v>
      </c>
      <c r="D78" s="44" t="s">
        <v>52</v>
      </c>
      <c r="E78" s="33" t="s">
        <v>151</v>
      </c>
      <c r="F78" s="33">
        <v>0</v>
      </c>
      <c r="G78" s="33"/>
      <c r="H78" s="33">
        <v>808.04178999999999</v>
      </c>
      <c r="I78" s="41" t="s">
        <v>317</v>
      </c>
      <c r="J78" s="3" t="s">
        <v>137</v>
      </c>
      <c r="K78" s="3" t="s">
        <v>85</v>
      </c>
    </row>
    <row r="79" spans="1:11" s="34" customFormat="1" ht="78.75" x14ac:dyDescent="0.25">
      <c r="A79" s="29">
        <v>74</v>
      </c>
      <c r="B79" s="11" t="s">
        <v>213</v>
      </c>
      <c r="C79" s="33" t="s">
        <v>152</v>
      </c>
      <c r="D79" s="44" t="s">
        <v>53</v>
      </c>
      <c r="E79" s="33" t="s">
        <v>151</v>
      </c>
      <c r="F79" s="33">
        <v>0</v>
      </c>
      <c r="G79" s="33"/>
      <c r="H79" s="33">
        <v>868.97860000000003</v>
      </c>
      <c r="I79" s="41" t="s">
        <v>317</v>
      </c>
      <c r="J79" s="3" t="s">
        <v>137</v>
      </c>
      <c r="K79" s="3" t="s">
        <v>85</v>
      </c>
    </row>
    <row r="80" spans="1:11" s="34" customFormat="1" ht="78.75" x14ac:dyDescent="0.25">
      <c r="A80" s="29">
        <v>75</v>
      </c>
      <c r="B80" s="11" t="s">
        <v>214</v>
      </c>
      <c r="C80" s="33" t="s">
        <v>152</v>
      </c>
      <c r="D80" s="44" t="s">
        <v>54</v>
      </c>
      <c r="E80" s="33" t="s">
        <v>151</v>
      </c>
      <c r="F80" s="33">
        <v>0</v>
      </c>
      <c r="G80" s="33"/>
      <c r="H80" s="33">
        <v>205.83303000000001</v>
      </c>
      <c r="I80" s="41" t="s">
        <v>317</v>
      </c>
      <c r="J80" s="3" t="s">
        <v>137</v>
      </c>
      <c r="K80" s="3" t="s">
        <v>85</v>
      </c>
    </row>
    <row r="81" spans="1:11" s="34" customFormat="1" ht="78.75" x14ac:dyDescent="0.25">
      <c r="A81" s="29">
        <v>76</v>
      </c>
      <c r="B81" s="11" t="s">
        <v>215</v>
      </c>
      <c r="C81" s="33" t="s">
        <v>152</v>
      </c>
      <c r="D81" s="44" t="s">
        <v>55</v>
      </c>
      <c r="E81" s="33" t="s">
        <v>151</v>
      </c>
      <c r="F81" s="33">
        <v>0</v>
      </c>
      <c r="G81" s="33"/>
      <c r="H81" s="33">
        <v>4461.9557999999997</v>
      </c>
      <c r="I81" s="41" t="s">
        <v>317</v>
      </c>
      <c r="J81" s="3" t="s">
        <v>137</v>
      </c>
      <c r="K81" s="3" t="s">
        <v>85</v>
      </c>
    </row>
    <row r="82" spans="1:11" s="34" customFormat="1" ht="78.75" x14ac:dyDescent="0.25">
      <c r="A82" s="29">
        <v>77</v>
      </c>
      <c r="B82" s="11" t="s">
        <v>216</v>
      </c>
      <c r="C82" s="33" t="s">
        <v>152</v>
      </c>
      <c r="D82" s="44" t="s">
        <v>56</v>
      </c>
      <c r="E82" s="33" t="s">
        <v>151</v>
      </c>
      <c r="F82" s="33">
        <v>0</v>
      </c>
      <c r="G82" s="33"/>
      <c r="H82" s="33">
        <v>5811.0690700000005</v>
      </c>
      <c r="I82" s="41" t="s">
        <v>317</v>
      </c>
      <c r="J82" s="3" t="s">
        <v>137</v>
      </c>
      <c r="K82" s="3" t="s">
        <v>85</v>
      </c>
    </row>
    <row r="83" spans="1:11" s="34" customFormat="1" ht="78.75" x14ac:dyDescent="0.25">
      <c r="A83" s="29">
        <v>78</v>
      </c>
      <c r="B83" s="11" t="s">
        <v>217</v>
      </c>
      <c r="C83" s="33" t="s">
        <v>152</v>
      </c>
      <c r="D83" s="44" t="s">
        <v>57</v>
      </c>
      <c r="E83" s="33" t="s">
        <v>150</v>
      </c>
      <c r="F83" s="33">
        <v>0</v>
      </c>
      <c r="G83" s="33"/>
      <c r="H83" s="33">
        <v>0</v>
      </c>
      <c r="I83" s="41" t="s">
        <v>317</v>
      </c>
      <c r="J83" s="3" t="s">
        <v>137</v>
      </c>
      <c r="K83" s="3" t="s">
        <v>85</v>
      </c>
    </row>
    <row r="84" spans="1:11" s="34" customFormat="1" ht="78.75" x14ac:dyDescent="0.25">
      <c r="A84" s="29">
        <v>79</v>
      </c>
      <c r="B84" s="11" t="s">
        <v>218</v>
      </c>
      <c r="C84" s="33" t="s">
        <v>152</v>
      </c>
      <c r="D84" s="44" t="s">
        <v>33</v>
      </c>
      <c r="E84" s="33" t="s">
        <v>150</v>
      </c>
      <c r="F84" s="33">
        <v>0</v>
      </c>
      <c r="G84" s="33"/>
      <c r="H84" s="33">
        <v>807.31916999999999</v>
      </c>
      <c r="I84" s="41" t="s">
        <v>317</v>
      </c>
      <c r="J84" s="3" t="s">
        <v>137</v>
      </c>
      <c r="K84" s="3" t="s">
        <v>85</v>
      </c>
    </row>
    <row r="85" spans="1:11" s="34" customFormat="1" ht="78.75" x14ac:dyDescent="0.25">
      <c r="A85" s="29">
        <v>80</v>
      </c>
      <c r="B85" s="11" t="s">
        <v>219</v>
      </c>
      <c r="C85" s="33" t="s">
        <v>152</v>
      </c>
      <c r="D85" s="44" t="s">
        <v>58</v>
      </c>
      <c r="E85" s="33" t="s">
        <v>150</v>
      </c>
      <c r="F85" s="33">
        <v>0</v>
      </c>
      <c r="G85" s="33"/>
      <c r="H85" s="33">
        <v>0</v>
      </c>
      <c r="I85" s="41" t="s">
        <v>317</v>
      </c>
      <c r="J85" s="3" t="s">
        <v>137</v>
      </c>
      <c r="K85" s="3" t="s">
        <v>85</v>
      </c>
    </row>
    <row r="86" spans="1:11" s="34" customFormat="1" ht="78.75" x14ac:dyDescent="0.25">
      <c r="A86" s="29">
        <v>81</v>
      </c>
      <c r="B86" s="11" t="s">
        <v>220</v>
      </c>
      <c r="C86" s="33" t="s">
        <v>152</v>
      </c>
      <c r="D86" s="44" t="s">
        <v>59</v>
      </c>
      <c r="E86" s="33" t="s">
        <v>150</v>
      </c>
      <c r="F86" s="33">
        <v>0</v>
      </c>
      <c r="G86" s="33"/>
      <c r="H86" s="33">
        <v>0</v>
      </c>
      <c r="I86" s="41" t="s">
        <v>317</v>
      </c>
      <c r="J86" s="3" t="s">
        <v>137</v>
      </c>
      <c r="K86" s="3" t="s">
        <v>85</v>
      </c>
    </row>
    <row r="87" spans="1:11" s="34" customFormat="1" ht="78.75" x14ac:dyDescent="0.25">
      <c r="A87" s="29">
        <v>82</v>
      </c>
      <c r="B87" s="11" t="s">
        <v>221</v>
      </c>
      <c r="C87" s="33" t="s">
        <v>152</v>
      </c>
      <c r="D87" s="44" t="s">
        <v>60</v>
      </c>
      <c r="E87" s="33" t="s">
        <v>150</v>
      </c>
      <c r="F87" s="33">
        <v>0</v>
      </c>
      <c r="G87" s="33"/>
      <c r="H87" s="33">
        <v>0</v>
      </c>
      <c r="I87" s="41" t="s">
        <v>317</v>
      </c>
      <c r="J87" s="3" t="s">
        <v>137</v>
      </c>
      <c r="K87" s="3" t="s">
        <v>85</v>
      </c>
    </row>
    <row r="88" spans="1:11" s="34" customFormat="1" ht="78.75" x14ac:dyDescent="0.25">
      <c r="A88" s="29">
        <v>83</v>
      </c>
      <c r="B88" s="11" t="s">
        <v>222</v>
      </c>
      <c r="C88" s="33" t="s">
        <v>152</v>
      </c>
      <c r="D88" s="44" t="s">
        <v>61</v>
      </c>
      <c r="E88" s="33" t="s">
        <v>150</v>
      </c>
      <c r="F88" s="33">
        <v>0</v>
      </c>
      <c r="G88" s="33"/>
      <c r="H88" s="33">
        <v>0</v>
      </c>
      <c r="I88" s="41" t="s">
        <v>317</v>
      </c>
      <c r="J88" s="3" t="s">
        <v>137</v>
      </c>
      <c r="K88" s="3" t="s">
        <v>85</v>
      </c>
    </row>
    <row r="89" spans="1:11" s="34" customFormat="1" ht="78.75" x14ac:dyDescent="0.25">
      <c r="A89" s="29">
        <v>84</v>
      </c>
      <c r="B89" s="11" t="s">
        <v>223</v>
      </c>
      <c r="C89" s="33" t="s">
        <v>152</v>
      </c>
      <c r="D89" s="44" t="s">
        <v>62</v>
      </c>
      <c r="E89" s="33" t="s">
        <v>150</v>
      </c>
      <c r="F89" s="33">
        <v>0</v>
      </c>
      <c r="G89" s="33"/>
      <c r="H89" s="33">
        <v>0</v>
      </c>
      <c r="I89" s="41" t="s">
        <v>317</v>
      </c>
      <c r="J89" s="3" t="s">
        <v>137</v>
      </c>
      <c r="K89" s="3" t="s">
        <v>85</v>
      </c>
    </row>
    <row r="90" spans="1:11" s="34" customFormat="1" ht="78.75" x14ac:dyDescent="0.25">
      <c r="A90" s="29">
        <v>85</v>
      </c>
      <c r="B90" s="11" t="s">
        <v>224</v>
      </c>
      <c r="C90" s="33" t="s">
        <v>152</v>
      </c>
      <c r="D90" s="44" t="s">
        <v>63</v>
      </c>
      <c r="E90" s="33" t="s">
        <v>150</v>
      </c>
      <c r="F90" s="33">
        <v>0</v>
      </c>
      <c r="G90" s="33"/>
      <c r="H90" s="33">
        <v>0</v>
      </c>
      <c r="I90" s="41" t="s">
        <v>317</v>
      </c>
      <c r="J90" s="3" t="s">
        <v>137</v>
      </c>
      <c r="K90" s="3" t="s">
        <v>85</v>
      </c>
    </row>
    <row r="91" spans="1:11" s="34" customFormat="1" ht="78.75" x14ac:dyDescent="0.25">
      <c r="A91" s="29">
        <v>86</v>
      </c>
      <c r="B91" s="11" t="s">
        <v>225</v>
      </c>
      <c r="C91" s="33" t="s">
        <v>152</v>
      </c>
      <c r="D91" s="44" t="s">
        <v>63</v>
      </c>
      <c r="E91" s="33" t="s">
        <v>150</v>
      </c>
      <c r="F91" s="33">
        <v>0</v>
      </c>
      <c r="G91" s="33"/>
      <c r="H91" s="33">
        <v>0</v>
      </c>
      <c r="I91" s="41" t="s">
        <v>317</v>
      </c>
      <c r="J91" s="3" t="s">
        <v>137</v>
      </c>
      <c r="K91" s="3" t="s">
        <v>85</v>
      </c>
    </row>
    <row r="92" spans="1:11" s="34" customFormat="1" ht="78.75" x14ac:dyDescent="0.25">
      <c r="A92" s="29">
        <v>87</v>
      </c>
      <c r="B92" s="11" t="s">
        <v>226</v>
      </c>
      <c r="C92" s="33" t="s">
        <v>152</v>
      </c>
      <c r="D92" s="44" t="s">
        <v>64</v>
      </c>
      <c r="E92" s="33" t="s">
        <v>150</v>
      </c>
      <c r="F92" s="33">
        <v>0</v>
      </c>
      <c r="G92" s="33"/>
      <c r="H92" s="33">
        <v>0</v>
      </c>
      <c r="I92" s="41" t="s">
        <v>317</v>
      </c>
      <c r="J92" s="3" t="s">
        <v>137</v>
      </c>
      <c r="K92" s="3" t="s">
        <v>85</v>
      </c>
    </row>
    <row r="93" spans="1:11" s="34" customFormat="1" ht="78.75" x14ac:dyDescent="0.25">
      <c r="A93" s="29">
        <v>88</v>
      </c>
      <c r="B93" s="11" t="s">
        <v>227</v>
      </c>
      <c r="C93" s="33" t="s">
        <v>152</v>
      </c>
      <c r="D93" s="44" t="s">
        <v>65</v>
      </c>
      <c r="E93" s="33" t="s">
        <v>150</v>
      </c>
      <c r="F93" s="33">
        <v>0</v>
      </c>
      <c r="G93" s="33"/>
      <c r="H93" s="33">
        <v>0</v>
      </c>
      <c r="I93" s="41" t="s">
        <v>317</v>
      </c>
      <c r="J93" s="3" t="s">
        <v>137</v>
      </c>
      <c r="K93" s="3" t="s">
        <v>85</v>
      </c>
    </row>
    <row r="94" spans="1:11" s="34" customFormat="1" ht="78.75" x14ac:dyDescent="0.25">
      <c r="A94" s="29">
        <v>89</v>
      </c>
      <c r="B94" s="11" t="s">
        <v>228</v>
      </c>
      <c r="C94" s="33" t="s">
        <v>152</v>
      </c>
      <c r="D94" s="44" t="s">
        <v>66</v>
      </c>
      <c r="E94" s="33" t="s">
        <v>150</v>
      </c>
      <c r="F94" s="33">
        <v>0</v>
      </c>
      <c r="G94" s="33"/>
      <c r="H94" s="33">
        <v>0</v>
      </c>
      <c r="I94" s="41" t="s">
        <v>317</v>
      </c>
      <c r="J94" s="3" t="s">
        <v>137</v>
      </c>
      <c r="K94" s="3" t="s">
        <v>85</v>
      </c>
    </row>
    <row r="95" spans="1:11" s="34" customFormat="1" ht="78.75" x14ac:dyDescent="0.25">
      <c r="A95" s="29">
        <v>90</v>
      </c>
      <c r="B95" s="11" t="s">
        <v>229</v>
      </c>
      <c r="C95" s="33" t="s">
        <v>152</v>
      </c>
      <c r="D95" s="49" t="s">
        <v>33</v>
      </c>
      <c r="E95" s="33" t="s">
        <v>149</v>
      </c>
      <c r="F95" s="33">
        <v>0</v>
      </c>
      <c r="G95" s="33"/>
      <c r="H95" s="33">
        <v>0</v>
      </c>
      <c r="I95" s="41" t="s">
        <v>317</v>
      </c>
      <c r="J95" s="3" t="s">
        <v>137</v>
      </c>
      <c r="K95" s="3" t="s">
        <v>85</v>
      </c>
    </row>
    <row r="96" spans="1:11" s="34" customFormat="1" ht="78.75" x14ac:dyDescent="0.25">
      <c r="A96" s="29">
        <v>91</v>
      </c>
      <c r="B96" s="11" t="s">
        <v>230</v>
      </c>
      <c r="C96" s="33" t="s">
        <v>152</v>
      </c>
      <c r="D96" s="49" t="s">
        <v>33</v>
      </c>
      <c r="E96" s="33" t="s">
        <v>151</v>
      </c>
      <c r="F96" s="33">
        <v>0</v>
      </c>
      <c r="G96" s="33"/>
      <c r="H96" s="33">
        <v>0</v>
      </c>
      <c r="I96" s="41" t="s">
        <v>317</v>
      </c>
      <c r="J96" s="3" t="s">
        <v>137</v>
      </c>
      <c r="K96" s="3" t="s">
        <v>85</v>
      </c>
    </row>
    <row r="97" spans="1:11" s="34" customFormat="1" ht="78.75" x14ac:dyDescent="0.25">
      <c r="A97" s="29">
        <v>92</v>
      </c>
      <c r="B97" s="11" t="s">
        <v>231</v>
      </c>
      <c r="C97" s="33" t="s">
        <v>152</v>
      </c>
      <c r="D97" s="49" t="s">
        <v>33</v>
      </c>
      <c r="E97" s="33" t="s">
        <v>151</v>
      </c>
      <c r="F97" s="33">
        <v>0</v>
      </c>
      <c r="G97" s="33"/>
      <c r="H97" s="33">
        <v>41.855980000000002</v>
      </c>
      <c r="I97" s="41" t="s">
        <v>317</v>
      </c>
      <c r="J97" s="3" t="s">
        <v>137</v>
      </c>
      <c r="K97" s="3" t="s">
        <v>85</v>
      </c>
    </row>
    <row r="98" spans="1:11" s="34" customFormat="1" ht="78.75" x14ac:dyDescent="0.25">
      <c r="A98" s="29">
        <v>93</v>
      </c>
      <c r="B98" s="11" t="s">
        <v>232</v>
      </c>
      <c r="C98" s="33" t="s">
        <v>152</v>
      </c>
      <c r="D98" s="44" t="s">
        <v>67</v>
      </c>
      <c r="E98" s="33" t="s">
        <v>150</v>
      </c>
      <c r="F98" s="33">
        <v>0</v>
      </c>
      <c r="G98" s="33"/>
      <c r="H98" s="33">
        <v>108.47019</v>
      </c>
      <c r="I98" s="41" t="s">
        <v>317</v>
      </c>
      <c r="J98" s="3" t="s">
        <v>137</v>
      </c>
      <c r="K98" s="3" t="s">
        <v>85</v>
      </c>
    </row>
    <row r="99" spans="1:11" s="34" customFormat="1" ht="78.75" x14ac:dyDescent="0.25">
      <c r="A99" s="29">
        <v>94</v>
      </c>
      <c r="B99" s="11" t="s">
        <v>233</v>
      </c>
      <c r="C99" s="33" t="s">
        <v>152</v>
      </c>
      <c r="D99" s="44" t="s">
        <v>68</v>
      </c>
      <c r="E99" s="33" t="s">
        <v>150</v>
      </c>
      <c r="F99" s="33">
        <v>0</v>
      </c>
      <c r="G99" s="33"/>
      <c r="H99" s="33">
        <v>3114.8117999999999</v>
      </c>
      <c r="I99" s="41" t="s">
        <v>317</v>
      </c>
      <c r="J99" s="3" t="s">
        <v>137</v>
      </c>
      <c r="K99" s="3" t="s">
        <v>85</v>
      </c>
    </row>
    <row r="100" spans="1:11" s="34" customFormat="1" ht="78.75" x14ac:dyDescent="0.25">
      <c r="A100" s="29">
        <v>95</v>
      </c>
      <c r="B100" s="11" t="s">
        <v>234</v>
      </c>
      <c r="C100" s="33" t="s">
        <v>152</v>
      </c>
      <c r="D100" s="44" t="s">
        <v>69</v>
      </c>
      <c r="E100" s="33" t="s">
        <v>150</v>
      </c>
      <c r="F100" s="33">
        <v>0</v>
      </c>
      <c r="G100" s="33"/>
      <c r="H100" s="33">
        <v>6417.5093399999996</v>
      </c>
      <c r="I100" s="41" t="s">
        <v>317</v>
      </c>
      <c r="J100" s="3" t="s">
        <v>137</v>
      </c>
      <c r="K100" s="3" t="s">
        <v>85</v>
      </c>
    </row>
    <row r="101" spans="1:11" s="34" customFormat="1" ht="78.75" x14ac:dyDescent="0.25">
      <c r="A101" s="29">
        <v>96</v>
      </c>
      <c r="B101" s="11" t="s">
        <v>235</v>
      </c>
      <c r="C101" s="33" t="s">
        <v>152</v>
      </c>
      <c r="D101" s="49" t="s">
        <v>33</v>
      </c>
      <c r="E101" s="33" t="s">
        <v>149</v>
      </c>
      <c r="F101" s="33">
        <v>0</v>
      </c>
      <c r="G101" s="33"/>
      <c r="H101" s="33">
        <v>3264.9869600000002</v>
      </c>
      <c r="I101" s="41" t="s">
        <v>317</v>
      </c>
      <c r="J101" s="3" t="s">
        <v>137</v>
      </c>
      <c r="K101" s="3" t="s">
        <v>85</v>
      </c>
    </row>
    <row r="102" spans="1:11" s="34" customFormat="1" ht="78.75" x14ac:dyDescent="0.25">
      <c r="A102" s="29">
        <v>97</v>
      </c>
      <c r="B102" s="11" t="s">
        <v>238</v>
      </c>
      <c r="C102" s="33" t="s">
        <v>152</v>
      </c>
      <c r="D102" s="49" t="s">
        <v>33</v>
      </c>
      <c r="E102" s="33" t="s">
        <v>150</v>
      </c>
      <c r="F102" s="33">
        <v>0</v>
      </c>
      <c r="G102" s="33"/>
      <c r="H102" s="33">
        <v>1313.1466400000002</v>
      </c>
      <c r="I102" s="41" t="s">
        <v>317</v>
      </c>
      <c r="J102" s="3" t="s">
        <v>137</v>
      </c>
      <c r="K102" s="3" t="s">
        <v>85</v>
      </c>
    </row>
    <row r="103" spans="1:11" s="34" customFormat="1" ht="78.75" x14ac:dyDescent="0.25">
      <c r="A103" s="29">
        <v>98</v>
      </c>
      <c r="B103" s="11" t="s">
        <v>239</v>
      </c>
      <c r="C103" s="33" t="s">
        <v>152</v>
      </c>
      <c r="D103" s="44" t="s">
        <v>72</v>
      </c>
      <c r="E103" s="33" t="s">
        <v>151</v>
      </c>
      <c r="F103" s="33">
        <v>0</v>
      </c>
      <c r="G103" s="33"/>
      <c r="H103" s="33">
        <v>3.04027</v>
      </c>
      <c r="I103" s="41" t="s">
        <v>317</v>
      </c>
      <c r="J103" s="3" t="s">
        <v>137</v>
      </c>
      <c r="K103" s="3" t="s">
        <v>85</v>
      </c>
    </row>
    <row r="104" spans="1:11" s="34" customFormat="1" ht="78.75" x14ac:dyDescent="0.25">
      <c r="A104" s="29">
        <v>99</v>
      </c>
      <c r="B104" s="11" t="s">
        <v>240</v>
      </c>
      <c r="C104" s="33" t="s">
        <v>152</v>
      </c>
      <c r="D104" s="44" t="s">
        <v>73</v>
      </c>
      <c r="E104" s="33" t="s">
        <v>151</v>
      </c>
      <c r="F104" s="33">
        <v>0</v>
      </c>
      <c r="G104" s="33"/>
      <c r="H104" s="33">
        <v>3.04027</v>
      </c>
      <c r="I104" s="41" t="s">
        <v>317</v>
      </c>
      <c r="J104" s="3" t="s">
        <v>137</v>
      </c>
      <c r="K104" s="3" t="s">
        <v>85</v>
      </c>
    </row>
    <row r="105" spans="1:11" s="34" customFormat="1" ht="78.75" x14ac:dyDescent="0.25">
      <c r="A105" s="29">
        <v>100</v>
      </c>
      <c r="B105" s="11" t="s">
        <v>241</v>
      </c>
      <c r="C105" s="33" t="s">
        <v>152</v>
      </c>
      <c r="D105" s="44" t="s">
        <v>74</v>
      </c>
      <c r="E105" s="33" t="s">
        <v>150</v>
      </c>
      <c r="F105" s="33">
        <v>0</v>
      </c>
      <c r="G105" s="33"/>
      <c r="H105" s="33">
        <v>2979.0082900000002</v>
      </c>
      <c r="I105" s="41" t="s">
        <v>317</v>
      </c>
      <c r="J105" s="3" t="s">
        <v>137</v>
      </c>
      <c r="K105" s="3" t="s">
        <v>85</v>
      </c>
    </row>
    <row r="106" spans="1:11" s="34" customFormat="1" ht="78.75" x14ac:dyDescent="0.25">
      <c r="A106" s="29">
        <v>101</v>
      </c>
      <c r="B106" s="11" t="s">
        <v>242</v>
      </c>
      <c r="C106" s="33" t="s">
        <v>152</v>
      </c>
      <c r="D106" s="44" t="s">
        <v>75</v>
      </c>
      <c r="E106" s="33" t="s">
        <v>150</v>
      </c>
      <c r="F106" s="33">
        <v>0</v>
      </c>
      <c r="G106" s="33"/>
      <c r="H106" s="33">
        <v>729.23568999999998</v>
      </c>
      <c r="I106" s="41" t="s">
        <v>317</v>
      </c>
      <c r="J106" s="3" t="s">
        <v>137</v>
      </c>
      <c r="K106" s="3" t="s">
        <v>85</v>
      </c>
    </row>
    <row r="107" spans="1:11" s="34" customFormat="1" ht="78.75" x14ac:dyDescent="0.25">
      <c r="A107" s="29">
        <v>102</v>
      </c>
      <c r="B107" s="12" t="s">
        <v>243</v>
      </c>
      <c r="C107" s="33" t="s">
        <v>152</v>
      </c>
      <c r="D107" s="44" t="s">
        <v>76</v>
      </c>
      <c r="E107" s="33" t="s">
        <v>150</v>
      </c>
      <c r="F107" s="33">
        <v>0</v>
      </c>
      <c r="G107" s="33"/>
      <c r="H107" s="33">
        <v>0</v>
      </c>
      <c r="I107" s="41" t="s">
        <v>317</v>
      </c>
      <c r="J107" s="3" t="s">
        <v>137</v>
      </c>
      <c r="K107" s="3" t="s">
        <v>85</v>
      </c>
    </row>
    <row r="108" spans="1:11" s="34" customFormat="1" ht="78.75" x14ac:dyDescent="0.25">
      <c r="A108" s="29">
        <v>103</v>
      </c>
      <c r="B108" s="11" t="s">
        <v>244</v>
      </c>
      <c r="C108" s="33" t="s">
        <v>152</v>
      </c>
      <c r="D108" s="49" t="s">
        <v>33</v>
      </c>
      <c r="E108" s="33" t="s">
        <v>150</v>
      </c>
      <c r="F108" s="33">
        <v>0</v>
      </c>
      <c r="G108" s="33"/>
      <c r="H108" s="33">
        <v>0</v>
      </c>
      <c r="I108" s="41" t="s">
        <v>317</v>
      </c>
      <c r="J108" s="3" t="s">
        <v>137</v>
      </c>
      <c r="K108" s="3" t="s">
        <v>85</v>
      </c>
    </row>
    <row r="109" spans="1:11" s="34" customFormat="1" ht="78.75" x14ac:dyDescent="0.25">
      <c r="A109" s="29">
        <v>104</v>
      </c>
      <c r="B109" s="11" t="s">
        <v>245</v>
      </c>
      <c r="C109" s="33" t="s">
        <v>152</v>
      </c>
      <c r="D109" s="44" t="s">
        <v>78</v>
      </c>
      <c r="E109" s="33" t="s">
        <v>150</v>
      </c>
      <c r="F109" s="33">
        <v>0</v>
      </c>
      <c r="G109" s="33"/>
      <c r="H109" s="33">
        <v>1224.7923999999998</v>
      </c>
      <c r="I109" s="41" t="s">
        <v>317</v>
      </c>
      <c r="J109" s="3" t="s">
        <v>137</v>
      </c>
      <c r="K109" s="3" t="s">
        <v>85</v>
      </c>
    </row>
    <row r="110" spans="1:11" s="34" customFormat="1" ht="78.75" x14ac:dyDescent="0.25">
      <c r="A110" s="29">
        <v>105</v>
      </c>
      <c r="B110" s="11" t="s">
        <v>246</v>
      </c>
      <c r="C110" s="33" t="s">
        <v>152</v>
      </c>
      <c r="D110" s="44" t="s">
        <v>79</v>
      </c>
      <c r="E110" s="33" t="s">
        <v>150</v>
      </c>
      <c r="F110" s="33">
        <v>0</v>
      </c>
      <c r="G110" s="33"/>
      <c r="H110" s="33">
        <v>0</v>
      </c>
      <c r="I110" s="41" t="s">
        <v>317</v>
      </c>
      <c r="J110" s="3" t="s">
        <v>137</v>
      </c>
      <c r="K110" s="3" t="s">
        <v>85</v>
      </c>
    </row>
    <row r="111" spans="1:11" s="34" customFormat="1" ht="78.75" x14ac:dyDescent="0.25">
      <c r="A111" s="29">
        <v>106</v>
      </c>
      <c r="B111" s="11" t="s">
        <v>247</v>
      </c>
      <c r="C111" s="33" t="s">
        <v>152</v>
      </c>
      <c r="D111" s="49" t="s">
        <v>33</v>
      </c>
      <c r="E111" s="33" t="s">
        <v>149</v>
      </c>
      <c r="F111" s="33">
        <v>0</v>
      </c>
      <c r="G111" s="33"/>
      <c r="H111" s="33">
        <v>0</v>
      </c>
      <c r="I111" s="41" t="s">
        <v>317</v>
      </c>
      <c r="J111" s="3" t="s">
        <v>137</v>
      </c>
      <c r="K111" s="3" t="s">
        <v>85</v>
      </c>
    </row>
    <row r="112" spans="1:11" s="34" customFormat="1" ht="78.75" x14ac:dyDescent="0.25">
      <c r="A112" s="29">
        <v>107</v>
      </c>
      <c r="B112" s="11" t="s">
        <v>258</v>
      </c>
      <c r="C112" s="33" t="s">
        <v>152</v>
      </c>
      <c r="D112" s="49" t="s">
        <v>33</v>
      </c>
      <c r="E112" s="33" t="s">
        <v>150</v>
      </c>
      <c r="F112" s="33">
        <v>0</v>
      </c>
      <c r="G112" s="33"/>
      <c r="H112" s="33">
        <v>1237.8890700000002</v>
      </c>
      <c r="I112" s="41" t="s">
        <v>317</v>
      </c>
      <c r="J112" s="3" t="s">
        <v>137</v>
      </c>
      <c r="K112" s="3" t="s">
        <v>85</v>
      </c>
    </row>
    <row r="113" spans="1:11" s="34" customFormat="1" ht="78.75" x14ac:dyDescent="0.25">
      <c r="A113" s="29">
        <v>108</v>
      </c>
      <c r="B113" s="11" t="s">
        <v>259</v>
      </c>
      <c r="C113" s="33" t="s">
        <v>152</v>
      </c>
      <c r="D113" s="44" t="s">
        <v>80</v>
      </c>
      <c r="E113" s="33" t="s">
        <v>151</v>
      </c>
      <c r="F113" s="33">
        <v>0</v>
      </c>
      <c r="G113" s="33"/>
      <c r="H113" s="33">
        <v>0</v>
      </c>
      <c r="I113" s="41" t="s">
        <v>317</v>
      </c>
      <c r="J113" s="3" t="s">
        <v>137</v>
      </c>
      <c r="K113" s="3" t="s">
        <v>85</v>
      </c>
    </row>
    <row r="114" spans="1:11" s="34" customFormat="1" ht="78.75" x14ac:dyDescent="0.25">
      <c r="A114" s="29">
        <v>109</v>
      </c>
      <c r="B114" s="11" t="s">
        <v>260</v>
      </c>
      <c r="C114" s="33" t="s">
        <v>152</v>
      </c>
      <c r="D114" s="44" t="s">
        <v>81</v>
      </c>
      <c r="E114" s="33" t="s">
        <v>151</v>
      </c>
      <c r="F114" s="33">
        <v>0</v>
      </c>
      <c r="G114" s="33"/>
      <c r="H114" s="33">
        <v>0</v>
      </c>
      <c r="I114" s="41" t="s">
        <v>317</v>
      </c>
      <c r="J114" s="3" t="s">
        <v>137</v>
      </c>
      <c r="K114" s="3" t="s">
        <v>85</v>
      </c>
    </row>
    <row r="115" spans="1:11" s="34" customFormat="1" ht="78.75" x14ac:dyDescent="0.25">
      <c r="A115" s="29">
        <v>110</v>
      </c>
      <c r="B115" s="11" t="s">
        <v>261</v>
      </c>
      <c r="C115" s="33" t="s">
        <v>152</v>
      </c>
      <c r="D115" s="44" t="s">
        <v>82</v>
      </c>
      <c r="E115" s="33" t="s">
        <v>150</v>
      </c>
      <c r="F115" s="33">
        <v>0</v>
      </c>
      <c r="G115" s="33"/>
      <c r="H115" s="33">
        <v>236.96292000000003</v>
      </c>
      <c r="I115" s="41" t="s">
        <v>317</v>
      </c>
      <c r="J115" s="3" t="s">
        <v>137</v>
      </c>
      <c r="K115" s="3" t="s">
        <v>85</v>
      </c>
    </row>
    <row r="116" spans="1:11" s="34" customFormat="1" ht="78.75" x14ac:dyDescent="0.25">
      <c r="A116" s="29">
        <v>111</v>
      </c>
      <c r="B116" s="11" t="s">
        <v>262</v>
      </c>
      <c r="C116" s="33" t="s">
        <v>152</v>
      </c>
      <c r="D116" s="44" t="s">
        <v>83</v>
      </c>
      <c r="E116" s="33" t="s">
        <v>150</v>
      </c>
      <c r="F116" s="33">
        <v>0</v>
      </c>
      <c r="G116" s="33"/>
      <c r="H116" s="33">
        <v>222.3663</v>
      </c>
      <c r="I116" s="41" t="s">
        <v>317</v>
      </c>
      <c r="J116" s="3" t="s">
        <v>137</v>
      </c>
      <c r="K116" s="3" t="s">
        <v>85</v>
      </c>
    </row>
    <row r="117" spans="1:11" s="34" customFormat="1" ht="78.75" x14ac:dyDescent="0.25">
      <c r="A117" s="29">
        <v>112</v>
      </c>
      <c r="B117" s="11" t="s">
        <v>263</v>
      </c>
      <c r="C117" s="33" t="s">
        <v>152</v>
      </c>
      <c r="D117" s="44" t="s">
        <v>106</v>
      </c>
      <c r="E117" s="33" t="s">
        <v>151</v>
      </c>
      <c r="F117" s="33">
        <v>0</v>
      </c>
      <c r="G117" s="33"/>
      <c r="H117" s="33">
        <v>0</v>
      </c>
      <c r="I117" s="41" t="s">
        <v>317</v>
      </c>
      <c r="J117" s="3" t="s">
        <v>137</v>
      </c>
      <c r="K117" s="3" t="s">
        <v>85</v>
      </c>
    </row>
    <row r="118" spans="1:11" s="34" customFormat="1" ht="47.25" customHeight="1" x14ac:dyDescent="0.25">
      <c r="A118" s="29">
        <v>113</v>
      </c>
      <c r="B118" s="11" t="s">
        <v>265</v>
      </c>
      <c r="C118" s="33" t="s">
        <v>152</v>
      </c>
      <c r="D118" s="44" t="s">
        <v>109</v>
      </c>
      <c r="E118" s="33" t="s">
        <v>151</v>
      </c>
      <c r="F118" s="33">
        <v>0</v>
      </c>
      <c r="G118" s="33"/>
      <c r="H118" s="33">
        <v>0</v>
      </c>
      <c r="I118" s="41" t="s">
        <v>317</v>
      </c>
      <c r="J118" s="3" t="s">
        <v>137</v>
      </c>
      <c r="K118" s="3" t="s">
        <v>85</v>
      </c>
    </row>
    <row r="119" spans="1:11" s="34" customFormat="1" ht="78.75" x14ac:dyDescent="0.25">
      <c r="A119" s="29">
        <v>114</v>
      </c>
      <c r="B119" s="11" t="s">
        <v>266</v>
      </c>
      <c r="C119" s="33" t="s">
        <v>152</v>
      </c>
      <c r="D119" s="44" t="s">
        <v>110</v>
      </c>
      <c r="E119" s="33" t="s">
        <v>150</v>
      </c>
      <c r="F119" s="33">
        <v>0</v>
      </c>
      <c r="G119" s="33"/>
      <c r="H119" s="33">
        <v>4.7801299999999998</v>
      </c>
      <c r="I119" s="41" t="s">
        <v>317</v>
      </c>
      <c r="J119" s="3" t="s">
        <v>137</v>
      </c>
      <c r="K119" s="3" t="s">
        <v>85</v>
      </c>
    </row>
    <row r="120" spans="1:11" s="34" customFormat="1" ht="78.75" x14ac:dyDescent="0.25">
      <c r="A120" s="29">
        <v>115</v>
      </c>
      <c r="B120" s="11" t="s">
        <v>267</v>
      </c>
      <c r="C120" s="33" t="s">
        <v>152</v>
      </c>
      <c r="D120" s="44" t="s">
        <v>110</v>
      </c>
      <c r="E120" s="33" t="s">
        <v>150</v>
      </c>
      <c r="F120" s="33">
        <v>0</v>
      </c>
      <c r="G120" s="33"/>
      <c r="H120" s="33">
        <v>58.79016</v>
      </c>
      <c r="I120" s="41" t="s">
        <v>317</v>
      </c>
      <c r="J120" s="3" t="s">
        <v>137</v>
      </c>
      <c r="K120" s="3" t="s">
        <v>85</v>
      </c>
    </row>
    <row r="121" spans="1:11" s="34" customFormat="1" ht="78.75" x14ac:dyDescent="0.25">
      <c r="A121" s="29">
        <v>116</v>
      </c>
      <c r="B121" s="11" t="s">
        <v>268</v>
      </c>
      <c r="C121" s="33" t="s">
        <v>152</v>
      </c>
      <c r="D121" s="44" t="s">
        <v>111</v>
      </c>
      <c r="E121" s="33" t="s">
        <v>150</v>
      </c>
      <c r="F121" s="33">
        <v>0</v>
      </c>
      <c r="G121" s="33"/>
      <c r="H121" s="33">
        <v>105.65087</v>
      </c>
      <c r="I121" s="41" t="s">
        <v>317</v>
      </c>
      <c r="J121" s="3" t="s">
        <v>137</v>
      </c>
      <c r="K121" s="3" t="s">
        <v>85</v>
      </c>
    </row>
    <row r="122" spans="1:11" s="34" customFormat="1" ht="78.75" x14ac:dyDescent="0.25">
      <c r="A122" s="29">
        <v>117</v>
      </c>
      <c r="B122" s="11" t="s">
        <v>269</v>
      </c>
      <c r="C122" s="33" t="s">
        <v>152</v>
      </c>
      <c r="D122" s="44" t="s">
        <v>112</v>
      </c>
      <c r="E122" s="33" t="s">
        <v>150</v>
      </c>
      <c r="F122" s="33">
        <v>0</v>
      </c>
      <c r="G122" s="33"/>
      <c r="H122" s="33">
        <v>0</v>
      </c>
      <c r="I122" s="41" t="s">
        <v>317</v>
      </c>
      <c r="J122" s="3" t="s">
        <v>137</v>
      </c>
      <c r="K122" s="3" t="s">
        <v>85</v>
      </c>
    </row>
    <row r="123" spans="1:11" s="34" customFormat="1" ht="78.75" x14ac:dyDescent="0.25">
      <c r="A123" s="29">
        <v>118</v>
      </c>
      <c r="B123" s="12" t="s">
        <v>271</v>
      </c>
      <c r="C123" s="40" t="s">
        <v>152</v>
      </c>
      <c r="D123" s="45" t="s">
        <v>116</v>
      </c>
      <c r="E123" s="40" t="s">
        <v>150</v>
      </c>
      <c r="F123" s="40">
        <v>0</v>
      </c>
      <c r="G123" s="40"/>
      <c r="H123" s="40">
        <v>1895.38176</v>
      </c>
      <c r="I123" s="41" t="s">
        <v>317</v>
      </c>
      <c r="J123" s="3" t="s">
        <v>137</v>
      </c>
      <c r="K123" s="3" t="s">
        <v>85</v>
      </c>
    </row>
    <row r="124" spans="1:11" s="34" customFormat="1" ht="78.75" x14ac:dyDescent="0.25">
      <c r="A124" s="29">
        <v>119</v>
      </c>
      <c r="B124" s="11" t="s">
        <v>272</v>
      </c>
      <c r="C124" s="33" t="s">
        <v>152</v>
      </c>
      <c r="D124" s="44" t="s">
        <v>115</v>
      </c>
      <c r="E124" s="33" t="s">
        <v>150</v>
      </c>
      <c r="F124" s="33">
        <v>0</v>
      </c>
      <c r="G124" s="33"/>
      <c r="H124" s="33">
        <v>9274.2451300000012</v>
      </c>
      <c r="I124" s="41" t="s">
        <v>317</v>
      </c>
      <c r="J124" s="3" t="s">
        <v>137</v>
      </c>
      <c r="K124" s="3" t="s">
        <v>85</v>
      </c>
    </row>
    <row r="125" spans="1:11" s="6" customFormat="1" ht="19.5" x14ac:dyDescent="0.3">
      <c r="A125" s="15"/>
      <c r="B125" s="16" t="s">
        <v>89</v>
      </c>
      <c r="C125" s="23"/>
      <c r="D125" s="46"/>
      <c r="E125" s="23"/>
      <c r="F125" s="23">
        <f t="shared" ref="F125:G125" si="1">SUM(F6:F124)</f>
        <v>14768.334999999997</v>
      </c>
      <c r="G125" s="23">
        <f t="shared" si="1"/>
        <v>1.5</v>
      </c>
      <c r="H125" s="23">
        <f>SUM(H6:H124)</f>
        <v>92372.754830000078</v>
      </c>
      <c r="I125" s="23">
        <f>SUM(I6:I124)</f>
        <v>-38191.286929999995</v>
      </c>
      <c r="J125" s="17"/>
      <c r="K125" s="15"/>
    </row>
    <row r="126" spans="1:11" s="6" customFormat="1" ht="19.5" x14ac:dyDescent="0.3">
      <c r="A126" s="53" t="s">
        <v>87</v>
      </c>
      <c r="B126" s="54"/>
      <c r="C126" s="54"/>
      <c r="D126" s="54"/>
      <c r="E126" s="54"/>
      <c r="F126" s="54"/>
      <c r="G126" s="54"/>
      <c r="H126" s="54"/>
      <c r="I126" s="54"/>
      <c r="J126" s="54"/>
      <c r="K126" s="55"/>
    </row>
    <row r="127" spans="1:11" s="36" customFormat="1" ht="47.25" x14ac:dyDescent="0.25">
      <c r="A127" s="19" t="s">
        <v>134</v>
      </c>
      <c r="B127" s="8" t="s">
        <v>273</v>
      </c>
      <c r="C127" s="33" t="s">
        <v>152</v>
      </c>
      <c r="D127" s="47" t="s">
        <v>309</v>
      </c>
      <c r="E127" s="33" t="s">
        <v>150</v>
      </c>
      <c r="F127" s="33">
        <f>97/1.2</f>
        <v>80.833333333333343</v>
      </c>
      <c r="G127" s="33"/>
      <c r="H127" s="33">
        <v>0</v>
      </c>
      <c r="I127" s="33">
        <f>F127-H127</f>
        <v>80.833333333333343</v>
      </c>
      <c r="J127" s="3" t="s">
        <v>131</v>
      </c>
      <c r="K127" s="3" t="s">
        <v>85</v>
      </c>
    </row>
    <row r="128" spans="1:11" s="36" customFormat="1" ht="47.25" x14ac:dyDescent="0.25">
      <c r="A128" s="19" t="s">
        <v>90</v>
      </c>
      <c r="B128" s="8" t="s">
        <v>274</v>
      </c>
      <c r="C128" s="33" t="s">
        <v>152</v>
      </c>
      <c r="D128" s="47" t="s">
        <v>310</v>
      </c>
      <c r="E128" s="33" t="s">
        <v>150</v>
      </c>
      <c r="F128" s="33">
        <f>336/1.2</f>
        <v>280</v>
      </c>
      <c r="G128" s="33"/>
      <c r="H128" s="33">
        <v>0</v>
      </c>
      <c r="I128" s="33">
        <f t="shared" ref="I128:I135" si="2">F128-H128</f>
        <v>280</v>
      </c>
      <c r="J128" s="3" t="s">
        <v>131</v>
      </c>
      <c r="K128" s="3" t="s">
        <v>85</v>
      </c>
    </row>
    <row r="129" spans="1:11" s="36" customFormat="1" ht="47.25" x14ac:dyDescent="0.25">
      <c r="A129" s="19" t="s">
        <v>147</v>
      </c>
      <c r="B129" s="8" t="s">
        <v>275</v>
      </c>
      <c r="C129" s="33" t="s">
        <v>152</v>
      </c>
      <c r="D129" s="47" t="s">
        <v>311</v>
      </c>
      <c r="E129" s="33" t="s">
        <v>150</v>
      </c>
      <c r="F129" s="33">
        <f>72/1.2</f>
        <v>60</v>
      </c>
      <c r="G129" s="33"/>
      <c r="H129" s="33">
        <v>0</v>
      </c>
      <c r="I129" s="33">
        <f t="shared" si="2"/>
        <v>60</v>
      </c>
      <c r="J129" s="3" t="s">
        <v>131</v>
      </c>
      <c r="K129" s="3" t="s">
        <v>85</v>
      </c>
    </row>
    <row r="130" spans="1:11" s="36" customFormat="1" ht="47.25" x14ac:dyDescent="0.25">
      <c r="A130" s="19" t="s">
        <v>91</v>
      </c>
      <c r="B130" s="8" t="s">
        <v>276</v>
      </c>
      <c r="C130" s="33" t="s">
        <v>152</v>
      </c>
      <c r="D130" s="47" t="s">
        <v>312</v>
      </c>
      <c r="E130" s="33" t="s">
        <v>150</v>
      </c>
      <c r="F130" s="33">
        <f>25/1.2</f>
        <v>20.833333333333336</v>
      </c>
      <c r="G130" s="33"/>
      <c r="H130" s="33">
        <v>0</v>
      </c>
      <c r="I130" s="33">
        <f t="shared" si="2"/>
        <v>20.833333333333336</v>
      </c>
      <c r="J130" s="3" t="s">
        <v>131</v>
      </c>
      <c r="K130" s="3" t="s">
        <v>85</v>
      </c>
    </row>
    <row r="131" spans="1:11" s="36" customFormat="1" ht="63" x14ac:dyDescent="0.25">
      <c r="A131" s="19" t="s">
        <v>314</v>
      </c>
      <c r="B131" s="7" t="s">
        <v>304</v>
      </c>
      <c r="C131" s="33" t="s">
        <v>152</v>
      </c>
      <c r="D131" s="48" t="s">
        <v>138</v>
      </c>
      <c r="E131" s="33" t="s">
        <v>153</v>
      </c>
      <c r="F131" s="33">
        <v>1114</v>
      </c>
      <c r="G131" s="33"/>
      <c r="H131" s="33">
        <v>0</v>
      </c>
      <c r="I131" s="33">
        <f t="shared" si="2"/>
        <v>1114</v>
      </c>
      <c r="J131" s="3" t="s">
        <v>131</v>
      </c>
      <c r="K131" s="3" t="s">
        <v>85</v>
      </c>
    </row>
    <row r="132" spans="1:11" s="36" customFormat="1" ht="63" x14ac:dyDescent="0.25">
      <c r="A132" s="19" t="s">
        <v>92</v>
      </c>
      <c r="B132" s="7" t="s">
        <v>305</v>
      </c>
      <c r="C132" s="33" t="s">
        <v>152</v>
      </c>
      <c r="D132" s="48" t="s">
        <v>139</v>
      </c>
      <c r="E132" s="33" t="s">
        <v>153</v>
      </c>
      <c r="F132" s="33">
        <v>657</v>
      </c>
      <c r="G132" s="33"/>
      <c r="H132" s="33">
        <v>0</v>
      </c>
      <c r="I132" s="33">
        <f t="shared" si="2"/>
        <v>657</v>
      </c>
      <c r="J132" s="3" t="s">
        <v>131</v>
      </c>
      <c r="K132" s="3" t="s">
        <v>85</v>
      </c>
    </row>
    <row r="133" spans="1:11" s="36" customFormat="1" ht="63" x14ac:dyDescent="0.25">
      <c r="A133" s="19" t="s">
        <v>93</v>
      </c>
      <c r="B133" s="7" t="s">
        <v>306</v>
      </c>
      <c r="C133" s="33" t="s">
        <v>152</v>
      </c>
      <c r="D133" s="48" t="s">
        <v>140</v>
      </c>
      <c r="E133" s="33" t="s">
        <v>153</v>
      </c>
      <c r="F133" s="33">
        <v>2374</v>
      </c>
      <c r="G133" s="33"/>
      <c r="H133" s="33">
        <v>0</v>
      </c>
      <c r="I133" s="33">
        <f t="shared" si="2"/>
        <v>2374</v>
      </c>
      <c r="J133" s="3" t="s">
        <v>131</v>
      </c>
      <c r="K133" s="3" t="s">
        <v>85</v>
      </c>
    </row>
    <row r="134" spans="1:11" s="36" customFormat="1" ht="63" x14ac:dyDescent="0.25">
      <c r="A134" s="19" t="s">
        <v>13</v>
      </c>
      <c r="B134" s="7" t="s">
        <v>307</v>
      </c>
      <c r="C134" s="33" t="s">
        <v>152</v>
      </c>
      <c r="D134" s="48" t="s">
        <v>141</v>
      </c>
      <c r="E134" s="33" t="s">
        <v>153</v>
      </c>
      <c r="F134" s="33">
        <v>5116</v>
      </c>
      <c r="G134" s="33"/>
      <c r="H134" s="33">
        <v>0</v>
      </c>
      <c r="I134" s="33">
        <f t="shared" si="2"/>
        <v>5116</v>
      </c>
      <c r="J134" s="3" t="s">
        <v>131</v>
      </c>
      <c r="K134" s="3" t="s">
        <v>85</v>
      </c>
    </row>
    <row r="135" spans="1:11" s="36" customFormat="1" ht="47.25" x14ac:dyDescent="0.25">
      <c r="A135" s="19" t="s">
        <v>19</v>
      </c>
      <c r="B135" s="8" t="s">
        <v>287</v>
      </c>
      <c r="C135" s="33" t="s">
        <v>152</v>
      </c>
      <c r="D135" s="47" t="s">
        <v>313</v>
      </c>
      <c r="E135" s="33" t="s">
        <v>150</v>
      </c>
      <c r="F135" s="33">
        <f>3424/1.2</f>
        <v>2853.3333333333335</v>
      </c>
      <c r="G135" s="33"/>
      <c r="H135" s="33">
        <v>0</v>
      </c>
      <c r="I135" s="33">
        <f t="shared" si="2"/>
        <v>2853.3333333333335</v>
      </c>
      <c r="J135" s="3" t="s">
        <v>131</v>
      </c>
      <c r="K135" s="3" t="s">
        <v>85</v>
      </c>
    </row>
    <row r="136" spans="1:11" s="36" customFormat="1" ht="60" x14ac:dyDescent="0.25">
      <c r="A136" s="19" t="s">
        <v>15</v>
      </c>
      <c r="B136" s="7" t="s">
        <v>277</v>
      </c>
      <c r="C136" s="33" t="s">
        <v>152</v>
      </c>
      <c r="D136" s="47" t="s">
        <v>20</v>
      </c>
      <c r="E136" s="33" t="s">
        <v>150</v>
      </c>
      <c r="F136" s="39" t="s">
        <v>318</v>
      </c>
      <c r="G136" s="33"/>
      <c r="H136" s="33">
        <v>108.3</v>
      </c>
      <c r="I136" s="39" t="s">
        <v>318</v>
      </c>
      <c r="J136" s="3" t="s">
        <v>131</v>
      </c>
      <c r="K136" s="3" t="s">
        <v>85</v>
      </c>
    </row>
    <row r="137" spans="1:11" s="36" customFormat="1" ht="60" x14ac:dyDescent="0.25">
      <c r="A137" s="19" t="s">
        <v>94</v>
      </c>
      <c r="B137" s="7" t="s">
        <v>278</v>
      </c>
      <c r="C137" s="33" t="s">
        <v>152</v>
      </c>
      <c r="D137" s="47" t="s">
        <v>21</v>
      </c>
      <c r="E137" s="33" t="s">
        <v>150</v>
      </c>
      <c r="F137" s="39" t="s">
        <v>318</v>
      </c>
      <c r="G137" s="33"/>
      <c r="H137" s="33">
        <v>66.8</v>
      </c>
      <c r="I137" s="39" t="s">
        <v>318</v>
      </c>
      <c r="J137" s="3" t="s">
        <v>131</v>
      </c>
      <c r="K137" s="3" t="s">
        <v>85</v>
      </c>
    </row>
    <row r="138" spans="1:11" s="36" customFormat="1" ht="60" x14ac:dyDescent="0.25">
      <c r="A138" s="19" t="s">
        <v>95</v>
      </c>
      <c r="B138" s="7" t="s">
        <v>279</v>
      </c>
      <c r="C138" s="33" t="s">
        <v>152</v>
      </c>
      <c r="D138" s="47" t="s">
        <v>22</v>
      </c>
      <c r="E138" s="33" t="s">
        <v>150</v>
      </c>
      <c r="F138" s="39" t="s">
        <v>318</v>
      </c>
      <c r="G138" s="33"/>
      <c r="H138" s="33">
        <v>200.3</v>
      </c>
      <c r="I138" s="39" t="s">
        <v>318</v>
      </c>
      <c r="J138" s="3" t="s">
        <v>131</v>
      </c>
      <c r="K138" s="3" t="s">
        <v>85</v>
      </c>
    </row>
    <row r="139" spans="1:11" s="36" customFormat="1" ht="60" x14ac:dyDescent="0.25">
      <c r="A139" s="19" t="s">
        <v>96</v>
      </c>
      <c r="B139" s="7" t="s">
        <v>280</v>
      </c>
      <c r="C139" s="33" t="s">
        <v>152</v>
      </c>
      <c r="D139" s="47" t="s">
        <v>23</v>
      </c>
      <c r="E139" s="33" t="s">
        <v>150</v>
      </c>
      <c r="F139" s="39" t="s">
        <v>318</v>
      </c>
      <c r="G139" s="33"/>
      <c r="H139" s="33">
        <v>0</v>
      </c>
      <c r="I139" s="39" t="s">
        <v>318</v>
      </c>
      <c r="J139" s="3" t="s">
        <v>131</v>
      </c>
      <c r="K139" s="3" t="s">
        <v>85</v>
      </c>
    </row>
    <row r="140" spans="1:11" s="36" customFormat="1" ht="60" x14ac:dyDescent="0.25">
      <c r="A140" s="19" t="s">
        <v>97</v>
      </c>
      <c r="B140" s="7" t="s">
        <v>281</v>
      </c>
      <c r="C140" s="33" t="s">
        <v>152</v>
      </c>
      <c r="D140" s="47" t="s">
        <v>24</v>
      </c>
      <c r="E140" s="33" t="s">
        <v>150</v>
      </c>
      <c r="F140" s="39" t="s">
        <v>318</v>
      </c>
      <c r="G140" s="33"/>
      <c r="H140" s="33">
        <v>0</v>
      </c>
      <c r="I140" s="39" t="s">
        <v>318</v>
      </c>
      <c r="J140" s="3" t="s">
        <v>131</v>
      </c>
      <c r="K140" s="3" t="s">
        <v>85</v>
      </c>
    </row>
    <row r="141" spans="1:11" s="36" customFormat="1" ht="60" x14ac:dyDescent="0.25">
      <c r="A141" s="19" t="s">
        <v>98</v>
      </c>
      <c r="B141" s="7" t="s">
        <v>282</v>
      </c>
      <c r="C141" s="33" t="s">
        <v>152</v>
      </c>
      <c r="D141" s="47" t="s">
        <v>25</v>
      </c>
      <c r="E141" s="33" t="s">
        <v>150</v>
      </c>
      <c r="F141" s="39" t="s">
        <v>318</v>
      </c>
      <c r="G141" s="33"/>
      <c r="H141" s="33">
        <v>0</v>
      </c>
      <c r="I141" s="39" t="s">
        <v>318</v>
      </c>
      <c r="J141" s="3" t="s">
        <v>131</v>
      </c>
      <c r="K141" s="3" t="s">
        <v>85</v>
      </c>
    </row>
    <row r="142" spans="1:11" s="36" customFormat="1" ht="60" x14ac:dyDescent="0.25">
      <c r="A142" s="19" t="s">
        <v>99</v>
      </c>
      <c r="B142" s="7" t="s">
        <v>283</v>
      </c>
      <c r="C142" s="33" t="s">
        <v>152</v>
      </c>
      <c r="D142" s="47" t="s">
        <v>26</v>
      </c>
      <c r="E142" s="33" t="s">
        <v>150</v>
      </c>
      <c r="F142" s="39" t="s">
        <v>318</v>
      </c>
      <c r="G142" s="33"/>
      <c r="H142" s="33">
        <v>10.5</v>
      </c>
      <c r="I142" s="39" t="s">
        <v>318</v>
      </c>
      <c r="J142" s="3" t="s">
        <v>131</v>
      </c>
      <c r="K142" s="3" t="s">
        <v>85</v>
      </c>
    </row>
    <row r="143" spans="1:11" s="36" customFormat="1" ht="60" x14ac:dyDescent="0.25">
      <c r="A143" s="19" t="s">
        <v>100</v>
      </c>
      <c r="B143" s="7" t="s">
        <v>284</v>
      </c>
      <c r="C143" s="33" t="s">
        <v>152</v>
      </c>
      <c r="D143" s="47" t="s">
        <v>27</v>
      </c>
      <c r="E143" s="33" t="s">
        <v>150</v>
      </c>
      <c r="F143" s="39" t="s">
        <v>318</v>
      </c>
      <c r="G143" s="33"/>
      <c r="H143" s="33">
        <v>10.199999999999999</v>
      </c>
      <c r="I143" s="39" t="s">
        <v>318</v>
      </c>
      <c r="J143" s="3" t="s">
        <v>131</v>
      </c>
      <c r="K143" s="3" t="s">
        <v>85</v>
      </c>
    </row>
    <row r="144" spans="1:11" s="36" customFormat="1" ht="60" x14ac:dyDescent="0.25">
      <c r="A144" s="19" t="s">
        <v>101</v>
      </c>
      <c r="B144" s="7" t="s">
        <v>285</v>
      </c>
      <c r="C144" s="33" t="s">
        <v>152</v>
      </c>
      <c r="D144" s="47" t="s">
        <v>28</v>
      </c>
      <c r="E144" s="33" t="s">
        <v>151</v>
      </c>
      <c r="F144" s="39" t="s">
        <v>318</v>
      </c>
      <c r="G144" s="33"/>
      <c r="H144" s="33">
        <v>0</v>
      </c>
      <c r="I144" s="39" t="s">
        <v>318</v>
      </c>
      <c r="J144" s="3" t="s">
        <v>131</v>
      </c>
      <c r="K144" s="3" t="s">
        <v>85</v>
      </c>
    </row>
    <row r="145" spans="1:11" s="36" customFormat="1" ht="60" x14ac:dyDescent="0.25">
      <c r="A145" s="19" t="s">
        <v>103</v>
      </c>
      <c r="B145" s="7" t="s">
        <v>286</v>
      </c>
      <c r="C145" s="33" t="s">
        <v>152</v>
      </c>
      <c r="D145" s="47" t="s">
        <v>29</v>
      </c>
      <c r="E145" s="33" t="s">
        <v>151</v>
      </c>
      <c r="F145" s="39" t="s">
        <v>318</v>
      </c>
      <c r="G145" s="33"/>
      <c r="H145" s="33">
        <v>1.6</v>
      </c>
      <c r="I145" s="39" t="s">
        <v>318</v>
      </c>
      <c r="J145" s="3" t="s">
        <v>131</v>
      </c>
      <c r="K145" s="3" t="s">
        <v>85</v>
      </c>
    </row>
    <row r="146" spans="1:11" s="36" customFormat="1" ht="60" x14ac:dyDescent="0.25">
      <c r="A146" s="19" t="s">
        <v>117</v>
      </c>
      <c r="B146" s="7" t="s">
        <v>288</v>
      </c>
      <c r="C146" s="33" t="s">
        <v>152</v>
      </c>
      <c r="D146" s="47" t="s">
        <v>1</v>
      </c>
      <c r="E146" s="33" t="s">
        <v>150</v>
      </c>
      <c r="F146" s="39" t="s">
        <v>318</v>
      </c>
      <c r="G146" s="33"/>
      <c r="H146" s="33">
        <v>16.137</v>
      </c>
      <c r="I146" s="39" t="s">
        <v>318</v>
      </c>
      <c r="J146" s="3" t="s">
        <v>137</v>
      </c>
      <c r="K146" s="3" t="s">
        <v>85</v>
      </c>
    </row>
    <row r="147" spans="1:11" s="36" customFormat="1" ht="60" x14ac:dyDescent="0.25">
      <c r="A147" s="19" t="s">
        <v>118</v>
      </c>
      <c r="B147" s="7" t="s">
        <v>289</v>
      </c>
      <c r="C147" s="33" t="s">
        <v>152</v>
      </c>
      <c r="D147" s="47" t="s">
        <v>2</v>
      </c>
      <c r="E147" s="33" t="s">
        <v>150</v>
      </c>
      <c r="F147" s="39" t="s">
        <v>318</v>
      </c>
      <c r="G147" s="33"/>
      <c r="H147" s="33">
        <v>57.530999999999999</v>
      </c>
      <c r="I147" s="39" t="s">
        <v>318</v>
      </c>
      <c r="J147" s="3" t="s">
        <v>137</v>
      </c>
      <c r="K147" s="3" t="s">
        <v>85</v>
      </c>
    </row>
    <row r="148" spans="1:11" s="36" customFormat="1" ht="60" x14ac:dyDescent="0.25">
      <c r="A148" s="19" t="s">
        <v>119</v>
      </c>
      <c r="B148" s="7" t="s">
        <v>290</v>
      </c>
      <c r="C148" s="33" t="s">
        <v>152</v>
      </c>
      <c r="D148" s="47" t="s">
        <v>3</v>
      </c>
      <c r="E148" s="33" t="s">
        <v>150</v>
      </c>
      <c r="F148" s="39" t="s">
        <v>318</v>
      </c>
      <c r="G148" s="33"/>
      <c r="H148" s="33">
        <v>12.75</v>
      </c>
      <c r="I148" s="39" t="s">
        <v>318</v>
      </c>
      <c r="J148" s="3" t="s">
        <v>137</v>
      </c>
      <c r="K148" s="3" t="s">
        <v>85</v>
      </c>
    </row>
    <row r="149" spans="1:11" s="36" customFormat="1" ht="60" x14ac:dyDescent="0.25">
      <c r="A149" s="19" t="s">
        <v>120</v>
      </c>
      <c r="B149" s="7" t="s">
        <v>291</v>
      </c>
      <c r="C149" s="33" t="s">
        <v>152</v>
      </c>
      <c r="D149" s="47" t="s">
        <v>4</v>
      </c>
      <c r="E149" s="33" t="s">
        <v>150</v>
      </c>
      <c r="F149" s="39" t="s">
        <v>318</v>
      </c>
      <c r="G149" s="33"/>
      <c r="H149" s="33">
        <v>25.87575</v>
      </c>
      <c r="I149" s="39" t="s">
        <v>318</v>
      </c>
      <c r="J149" s="3" t="s">
        <v>137</v>
      </c>
      <c r="K149" s="3" t="s">
        <v>85</v>
      </c>
    </row>
    <row r="150" spans="1:11" s="36" customFormat="1" ht="60" x14ac:dyDescent="0.25">
      <c r="A150" s="19" t="s">
        <v>121</v>
      </c>
      <c r="B150" s="7" t="s">
        <v>292</v>
      </c>
      <c r="C150" s="33" t="s">
        <v>152</v>
      </c>
      <c r="D150" s="47" t="s">
        <v>5</v>
      </c>
      <c r="E150" s="33" t="s">
        <v>150</v>
      </c>
      <c r="F150" s="39" t="s">
        <v>318</v>
      </c>
      <c r="G150" s="33"/>
      <c r="H150" s="33">
        <v>3.17</v>
      </c>
      <c r="I150" s="39" t="s">
        <v>318</v>
      </c>
      <c r="J150" s="3" t="s">
        <v>137</v>
      </c>
      <c r="K150" s="3" t="s">
        <v>85</v>
      </c>
    </row>
    <row r="151" spans="1:11" s="36" customFormat="1" ht="60" x14ac:dyDescent="0.25">
      <c r="A151" s="19" t="s">
        <v>122</v>
      </c>
      <c r="B151" s="7" t="s">
        <v>293</v>
      </c>
      <c r="C151" s="33" t="s">
        <v>152</v>
      </c>
      <c r="D151" s="47" t="s">
        <v>6</v>
      </c>
      <c r="E151" s="33" t="s">
        <v>150</v>
      </c>
      <c r="F151" s="39" t="s">
        <v>318</v>
      </c>
      <c r="G151" s="33"/>
      <c r="H151" s="33">
        <v>14.365489999999999</v>
      </c>
      <c r="I151" s="39" t="s">
        <v>318</v>
      </c>
      <c r="J151" s="3" t="s">
        <v>137</v>
      </c>
      <c r="K151" s="3" t="s">
        <v>85</v>
      </c>
    </row>
    <row r="152" spans="1:11" s="36" customFormat="1" ht="60" x14ac:dyDescent="0.25">
      <c r="A152" s="19" t="s">
        <v>123</v>
      </c>
      <c r="B152" s="7" t="s">
        <v>294</v>
      </c>
      <c r="C152" s="33" t="s">
        <v>152</v>
      </c>
      <c r="D152" s="47" t="s">
        <v>7</v>
      </c>
      <c r="E152" s="33" t="s">
        <v>150</v>
      </c>
      <c r="F152" s="39" t="s">
        <v>318</v>
      </c>
      <c r="G152" s="33"/>
      <c r="H152" s="33">
        <v>32.789259999999999</v>
      </c>
      <c r="I152" s="39" t="s">
        <v>318</v>
      </c>
      <c r="J152" s="3" t="s">
        <v>137</v>
      </c>
      <c r="K152" s="3" t="s">
        <v>85</v>
      </c>
    </row>
    <row r="153" spans="1:11" s="36" customFormat="1" ht="60" x14ac:dyDescent="0.25">
      <c r="A153" s="19" t="s">
        <v>124</v>
      </c>
      <c r="B153" s="7" t="s">
        <v>295</v>
      </c>
      <c r="C153" s="33" t="s">
        <v>152</v>
      </c>
      <c r="D153" s="47" t="s">
        <v>8</v>
      </c>
      <c r="E153" s="33" t="s">
        <v>150</v>
      </c>
      <c r="F153" s="39" t="s">
        <v>318</v>
      </c>
      <c r="G153" s="33"/>
      <c r="H153" s="33">
        <v>61.377749999999999</v>
      </c>
      <c r="I153" s="39" t="s">
        <v>318</v>
      </c>
      <c r="J153" s="3" t="s">
        <v>137</v>
      </c>
      <c r="K153" s="3" t="s">
        <v>85</v>
      </c>
    </row>
    <row r="154" spans="1:11" s="36" customFormat="1" ht="60" x14ac:dyDescent="0.25">
      <c r="A154" s="19" t="s">
        <v>125</v>
      </c>
      <c r="B154" s="7" t="s">
        <v>296</v>
      </c>
      <c r="C154" s="33" t="s">
        <v>152</v>
      </c>
      <c r="D154" s="47" t="s">
        <v>9</v>
      </c>
      <c r="E154" s="33" t="s">
        <v>150</v>
      </c>
      <c r="F154" s="39" t="s">
        <v>318</v>
      </c>
      <c r="G154" s="33"/>
      <c r="H154" s="33">
        <v>5.3</v>
      </c>
      <c r="I154" s="39" t="s">
        <v>318</v>
      </c>
      <c r="J154" s="3" t="s">
        <v>137</v>
      </c>
      <c r="K154" s="3" t="s">
        <v>85</v>
      </c>
    </row>
    <row r="155" spans="1:11" s="36" customFormat="1" ht="60" x14ac:dyDescent="0.25">
      <c r="A155" s="19" t="s">
        <v>126</v>
      </c>
      <c r="B155" s="7" t="s">
        <v>297</v>
      </c>
      <c r="C155" s="33" t="s">
        <v>152</v>
      </c>
      <c r="D155" s="47" t="s">
        <v>10</v>
      </c>
      <c r="E155" s="33" t="s">
        <v>150</v>
      </c>
      <c r="F155" s="39" t="s">
        <v>318</v>
      </c>
      <c r="G155" s="33"/>
      <c r="H155" s="33">
        <v>126.78975</v>
      </c>
      <c r="I155" s="39" t="s">
        <v>318</v>
      </c>
      <c r="J155" s="3" t="s">
        <v>137</v>
      </c>
      <c r="K155" s="3" t="s">
        <v>85</v>
      </c>
    </row>
    <row r="156" spans="1:11" s="36" customFormat="1" ht="60" x14ac:dyDescent="0.25">
      <c r="A156" s="19" t="s">
        <v>127</v>
      </c>
      <c r="B156" s="7" t="s">
        <v>298</v>
      </c>
      <c r="C156" s="33" t="s">
        <v>152</v>
      </c>
      <c r="D156" s="47" t="s">
        <v>11</v>
      </c>
      <c r="E156" s="33" t="s">
        <v>150</v>
      </c>
      <c r="F156" s="39" t="s">
        <v>318</v>
      </c>
      <c r="G156" s="33"/>
      <c r="H156" s="33">
        <v>14.640750000000001</v>
      </c>
      <c r="I156" s="39" t="s">
        <v>318</v>
      </c>
      <c r="J156" s="3" t="s">
        <v>137</v>
      </c>
      <c r="K156" s="3" t="s">
        <v>85</v>
      </c>
    </row>
    <row r="157" spans="1:11" s="36" customFormat="1" ht="60" x14ac:dyDescent="0.25">
      <c r="A157" s="19" t="s">
        <v>128</v>
      </c>
      <c r="B157" s="7" t="s">
        <v>299</v>
      </c>
      <c r="C157" s="33" t="s">
        <v>152</v>
      </c>
      <c r="D157" s="47" t="s">
        <v>12</v>
      </c>
      <c r="E157" s="33" t="s">
        <v>150</v>
      </c>
      <c r="F157" s="39" t="s">
        <v>318</v>
      </c>
      <c r="G157" s="33"/>
      <c r="H157" s="33">
        <v>21.242249999999999</v>
      </c>
      <c r="I157" s="39" t="s">
        <v>318</v>
      </c>
      <c r="J157" s="3" t="s">
        <v>137</v>
      </c>
      <c r="K157" s="3" t="s">
        <v>85</v>
      </c>
    </row>
    <row r="158" spans="1:11" s="36" customFormat="1" ht="60" x14ac:dyDescent="0.25">
      <c r="A158" s="19" t="s">
        <v>129</v>
      </c>
      <c r="B158" s="7" t="s">
        <v>300</v>
      </c>
      <c r="C158" s="33" t="s">
        <v>152</v>
      </c>
      <c r="D158" s="47" t="s">
        <v>14</v>
      </c>
      <c r="E158" s="33" t="s">
        <v>150</v>
      </c>
      <c r="F158" s="39" t="s">
        <v>318</v>
      </c>
      <c r="G158" s="33"/>
      <c r="H158" s="33">
        <v>11.69</v>
      </c>
      <c r="I158" s="39" t="s">
        <v>318</v>
      </c>
      <c r="J158" s="3" t="s">
        <v>137</v>
      </c>
      <c r="K158" s="3" t="s">
        <v>85</v>
      </c>
    </row>
    <row r="159" spans="1:11" s="36" customFormat="1" ht="60" x14ac:dyDescent="0.25">
      <c r="A159" s="19" t="s">
        <v>130</v>
      </c>
      <c r="B159" s="7" t="s">
        <v>301</v>
      </c>
      <c r="C159" s="33" t="s">
        <v>152</v>
      </c>
      <c r="D159" s="47" t="s">
        <v>16</v>
      </c>
      <c r="E159" s="33" t="s">
        <v>150</v>
      </c>
      <c r="F159" s="39" t="s">
        <v>318</v>
      </c>
      <c r="G159" s="33"/>
      <c r="H159" s="33">
        <v>29.152249999999999</v>
      </c>
      <c r="I159" s="39" t="s">
        <v>318</v>
      </c>
      <c r="J159" s="3" t="s">
        <v>137</v>
      </c>
      <c r="K159" s="3" t="s">
        <v>85</v>
      </c>
    </row>
    <row r="160" spans="1:11" s="36" customFormat="1" ht="60" x14ac:dyDescent="0.25">
      <c r="A160" s="19" t="s">
        <v>135</v>
      </c>
      <c r="B160" s="7" t="s">
        <v>302</v>
      </c>
      <c r="C160" s="33" t="s">
        <v>152</v>
      </c>
      <c r="D160" s="47" t="s">
        <v>17</v>
      </c>
      <c r="E160" s="33" t="s">
        <v>151</v>
      </c>
      <c r="F160" s="39" t="s">
        <v>318</v>
      </c>
      <c r="G160" s="33"/>
      <c r="H160" s="33">
        <v>15.375</v>
      </c>
      <c r="I160" s="39" t="s">
        <v>318</v>
      </c>
      <c r="J160" s="3" t="s">
        <v>137</v>
      </c>
      <c r="K160" s="3" t="s">
        <v>85</v>
      </c>
    </row>
    <row r="161" spans="1:11" s="36" customFormat="1" ht="60" x14ac:dyDescent="0.25">
      <c r="A161" s="19" t="s">
        <v>136</v>
      </c>
      <c r="B161" s="7" t="s">
        <v>303</v>
      </c>
      <c r="C161" s="33" t="s">
        <v>152</v>
      </c>
      <c r="D161" s="47" t="s">
        <v>18</v>
      </c>
      <c r="E161" s="33" t="s">
        <v>151</v>
      </c>
      <c r="F161" s="39" t="s">
        <v>318</v>
      </c>
      <c r="G161" s="33"/>
      <c r="H161" s="33">
        <v>16.822500000000002</v>
      </c>
      <c r="I161" s="39" t="s">
        <v>318</v>
      </c>
      <c r="J161" s="3" t="s">
        <v>137</v>
      </c>
      <c r="K161" s="3" t="s">
        <v>85</v>
      </c>
    </row>
    <row r="162" spans="1:11" s="6" customFormat="1" ht="19.5" x14ac:dyDescent="0.3">
      <c r="A162" s="15"/>
      <c r="B162" s="18" t="s">
        <v>88</v>
      </c>
      <c r="C162" s="23"/>
      <c r="D162" s="46"/>
      <c r="E162" s="23"/>
      <c r="F162" s="23">
        <f>SUM(F127:F161)</f>
        <v>12556.000000000002</v>
      </c>
      <c r="G162" s="23">
        <f t="shared" ref="G162" si="3">SUM(G127:G161)</f>
        <v>0</v>
      </c>
      <c r="H162" s="23">
        <f>SUM(H127:H161)</f>
        <v>862.70875000000001</v>
      </c>
      <c r="I162" s="23">
        <f>SUM(I127:I161)</f>
        <v>12556.000000000002</v>
      </c>
      <c r="J162" s="17"/>
      <c r="K162" s="15"/>
    </row>
    <row r="163" spans="1:11" s="6" customFormat="1" ht="39" x14ac:dyDescent="0.3">
      <c r="A163" s="15"/>
      <c r="B163" s="16" t="s">
        <v>102</v>
      </c>
      <c r="C163" s="23"/>
      <c r="D163" s="46"/>
      <c r="E163" s="23"/>
      <c r="F163" s="23">
        <f t="shared" ref="F163:G163" si="4">F162+F125</f>
        <v>27324.334999999999</v>
      </c>
      <c r="G163" s="23">
        <f t="shared" si="4"/>
        <v>1.5</v>
      </c>
      <c r="H163" s="23">
        <f>H162+H125</f>
        <v>93235.463580000083</v>
      </c>
      <c r="I163" s="23">
        <f>I162+I125</f>
        <v>-25635.286929999995</v>
      </c>
      <c r="J163" s="17"/>
      <c r="K163" s="15"/>
    </row>
  </sheetData>
  <mergeCells count="2">
    <mergeCell ref="A5:K5"/>
    <mergeCell ref="A126:K126"/>
  </mergeCells>
  <pageMargins left="0.70866141732283472" right="0.31496062992125984" top="0.35433070866141736" bottom="0.35433070866141736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</vt:lpstr>
      <vt:lpstr>Реестр!Заголовки_для_печати</vt:lpstr>
      <vt:lpstr>Реестр!Область_печати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Коннова Екатерина Викторовна</dc:creator>
  <cp:lastModifiedBy>Маркисова Кристина Вячеславовна</cp:lastModifiedBy>
  <cp:lastPrinted>2025-02-18T04:19:24Z</cp:lastPrinted>
  <dcterms:created xsi:type="dcterms:W3CDTF">2022-11-07T09:54:07Z</dcterms:created>
  <dcterms:modified xsi:type="dcterms:W3CDTF">2025-04-24T11:05:46Z</dcterms:modified>
</cp:coreProperties>
</file>