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300" firstSheet="1" activeTab="1"/>
  </bookViews>
  <sheets>
    <sheet name="Свод (2)" sheetId="9" state="hidden" r:id="rId1"/>
    <sheet name="Объявление" sheetId="10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0"/>
  <c r="C21" i="9" l="1"/>
  <c r="N11"/>
  <c r="J11"/>
  <c r="E11"/>
  <c r="D11"/>
  <c r="C11"/>
  <c r="K11" s="1"/>
  <c r="N10"/>
  <c r="J10"/>
  <c r="E10"/>
  <c r="D10"/>
  <c r="C10"/>
  <c r="O10" s="1"/>
  <c r="N9"/>
  <c r="J9"/>
  <c r="E9"/>
  <c r="D9"/>
  <c r="C9"/>
  <c r="N8"/>
  <c r="J8"/>
  <c r="E8"/>
  <c r="D8"/>
  <c r="C8"/>
  <c r="N7"/>
  <c r="J7"/>
  <c r="H7"/>
  <c r="I7" s="1"/>
  <c r="E7"/>
  <c r="D7"/>
  <c r="C7"/>
  <c r="K7" s="1"/>
  <c r="N6"/>
  <c r="J6"/>
  <c r="D6"/>
  <c r="C6"/>
  <c r="K6" s="1"/>
  <c r="B2"/>
  <c r="O8" l="1"/>
  <c r="O11"/>
  <c r="O6"/>
  <c r="O9"/>
  <c r="F6"/>
  <c r="F7" s="1"/>
  <c r="F8" s="1"/>
  <c r="K9"/>
  <c r="O7"/>
  <c r="K8"/>
  <c r="C12"/>
  <c r="E6"/>
  <c r="K10"/>
  <c r="H8"/>
  <c r="G7" l="1"/>
  <c r="O12"/>
  <c r="K12"/>
  <c r="I6"/>
  <c r="G6"/>
  <c r="E12"/>
  <c r="H9"/>
  <c r="I8"/>
  <c r="G8"/>
  <c r="F9"/>
  <c r="H10" l="1"/>
  <c r="I9"/>
  <c r="F10"/>
  <c r="G9"/>
  <c r="I10" l="1"/>
  <c r="H11"/>
  <c r="I11" s="1"/>
  <c r="F11"/>
  <c r="G11" s="1"/>
  <c r="G10"/>
  <c r="G12" l="1"/>
  <c r="I12"/>
  <c r="M6" l="1"/>
  <c r="M12" s="1"/>
</calcChain>
</file>

<file path=xl/sharedStrings.xml><?xml version="1.0" encoding="utf-8"?>
<sst xmlns="http://schemas.openxmlformats.org/spreadsheetml/2006/main" count="53" uniqueCount="46">
  <si>
    <t>№ п/п</t>
  </si>
  <si>
    <t>Итого</t>
  </si>
  <si>
    <t>ООО "Торговая Компания СПК групп", г.Пермь</t>
  </si>
  <si>
    <t>Цена руб./шт. с НДС</t>
  </si>
  <si>
    <t>Сумма руб. с НДС</t>
  </si>
  <si>
    <t>Наименование</t>
  </si>
  <si>
    <t xml:space="preserve"> Колесная пара б/у </t>
  </si>
  <si>
    <t xml:space="preserve"> Автосцепка б/у </t>
  </si>
  <si>
    <t xml:space="preserve"> Хомут тяговый </t>
  </si>
  <si>
    <t xml:space="preserve"> Рама боковая </t>
  </si>
  <si>
    <t xml:space="preserve"> Надрессорная балка б/у </t>
  </si>
  <si>
    <t xml:space="preserve"> Аппарат поглощающий б/у </t>
  </si>
  <si>
    <t>ООО "АРТЕКС", г.Санкт-Петербург</t>
  </si>
  <si>
    <t>ООО ВТОРЧЕРМЕТ-НАХОДКА, г.Москва</t>
  </si>
  <si>
    <t>Количество, шт.</t>
  </si>
  <si>
    <t>-</t>
  </si>
  <si>
    <t>Ориентировочный вес б/у деталей, тн.</t>
  </si>
  <si>
    <t>Категория лома</t>
  </si>
  <si>
    <t>Усредненная цена ломозаготовителей в Перми</t>
  </si>
  <si>
    <t>Наименование компаний</t>
  </si>
  <si>
    <t>Цена , руб./тн без НДС</t>
  </si>
  <si>
    <t>№  п/п</t>
  </si>
  <si>
    <t>*</t>
  </si>
  <si>
    <t>**</t>
  </si>
  <si>
    <t>Цены на лом без учета транспортных затрат до компаний ломозаготовителей</t>
  </si>
  <si>
    <t>*, **</t>
  </si>
  <si>
    <t xml:space="preserve">Ориентировочная сумма руб. по лому без НДС  </t>
  </si>
  <si>
    <t>Усредненная цена лома 3А/3АЖД   ломозаготовителей в Перми, руб./тн. Без НДС</t>
  </si>
  <si>
    <t>Ориентировочный расчет цены металолома групы 3А/3АЖД в Пермском крае</t>
  </si>
  <si>
    <t>Тайммет вторчермет (гр. 3А)</t>
  </si>
  <si>
    <t>Компания по приему лома  (гр. 3А)</t>
  </si>
  <si>
    <t>ОСП ПЕРМЬ-ВТОРМЕТ (гр. 3А)</t>
  </si>
  <si>
    <t>***</t>
  </si>
  <si>
    <t>Цена на лом группы 3А св г.Стерлитамак ООО "Ферроком" - 14 700 руб./тн.</t>
  </si>
  <si>
    <t>(Тяжеловесные габаритные лом и отходы. Размер куска не более 800*500*500мм, толщиной не менее 6мм. Вес куска не менее 1кг. Железнодорожный лом (колесные пары, боковые рамы, надрессорные балки, рельсы и др.)</t>
  </si>
  <si>
    <t>Цена лома 3А/3АЖД   ломозаготовителей в Стерлитамак, руб./тн. Без НДС</t>
  </si>
  <si>
    <t>051002001913</t>
  </si>
  <si>
    <t>Ед. измерения</t>
  </si>
  <si>
    <t>шт.</t>
  </si>
  <si>
    <t>Кол-во</t>
  </si>
  <si>
    <t xml:space="preserve">Диск колесной пары </t>
  </si>
  <si>
    <t xml:space="preserve">&lt;30 </t>
  </si>
  <si>
    <t>Номенклатурный номер</t>
  </si>
  <si>
    <t>Ориентировочная толщина диска, (мм/шт.)</t>
  </si>
  <si>
    <t>Ориентировочный вес, (тн./шт.)</t>
  </si>
  <si>
    <t>Реализация б/у ж/д запасных частей АО "БСК"                                                                            с ответственного хранения  ВЧДр Верещагино, Пермский край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</si>
</sst>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0" xfId="0" applyFont="1"/>
    <xf numFmtId="49" fontId="1" fillId="0" borderId="1" xfId="0" applyNumberFormat="1" applyFont="1" applyFill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0" fontId="7" fillId="0" borderId="1" xfId="0" applyFont="1" applyBorder="1"/>
    <xf numFmtId="49" fontId="6" fillId="0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5">
    <cellStyle name="Гиперссылка 2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Normal="100" workbookViewId="0">
      <pane ySplit="5" topLeftCell="A6" activePane="bottomLeft" state="frozen"/>
      <selection pane="bottomLeft" activeCell="A4" sqref="A4:O12"/>
    </sheetView>
  </sheetViews>
  <sheetFormatPr defaultRowHeight="15" outlineLevelCol="1"/>
  <cols>
    <col min="1" max="1" width="5" style="3" customWidth="1"/>
    <col min="2" max="2" width="25.7109375" style="3" customWidth="1"/>
    <col min="3" max="3" width="10.42578125" style="3" customWidth="1"/>
    <col min="4" max="4" width="11.42578125" style="3" hidden="1" customWidth="1" outlineLevel="1"/>
    <col min="5" max="5" width="13.7109375" style="3" customWidth="1" collapsed="1"/>
    <col min="6" max="6" width="14.42578125" style="3" hidden="1" customWidth="1" outlineLevel="1"/>
    <col min="7" max="7" width="15.5703125" style="3" customWidth="1" collapsed="1"/>
    <col min="8" max="9" width="15.5703125" style="3" hidden="1" customWidth="1" outlineLevel="1"/>
    <col min="10" max="10" width="12.140625" style="3" customWidth="1" collapsed="1"/>
    <col min="11" max="11" width="16.42578125" style="3" customWidth="1"/>
    <col min="12" max="12" width="12.140625" style="3" customWidth="1"/>
    <col min="13" max="13" width="16.42578125" style="3" customWidth="1"/>
    <col min="14" max="14" width="12.140625" style="3" customWidth="1"/>
    <col min="15" max="15" width="16.42578125" style="3" customWidth="1"/>
    <col min="16" max="16384" width="9.140625" style="3"/>
  </cols>
  <sheetData>
    <row r="2" spans="1:15">
      <c r="B2" s="3" t="e">
        <f>#REF!</f>
        <v>#REF!</v>
      </c>
    </row>
    <row r="4" spans="1:15" ht="32.25" customHeight="1">
      <c r="A4" s="35" t="s">
        <v>0</v>
      </c>
      <c r="B4" s="37" t="s">
        <v>5</v>
      </c>
      <c r="C4" s="37" t="s">
        <v>14</v>
      </c>
      <c r="D4" s="37" t="s">
        <v>17</v>
      </c>
      <c r="E4" s="37" t="s">
        <v>16</v>
      </c>
      <c r="F4" s="37" t="s">
        <v>27</v>
      </c>
      <c r="G4" s="37" t="s">
        <v>26</v>
      </c>
      <c r="H4" s="37" t="s">
        <v>35</v>
      </c>
      <c r="I4" s="37" t="s">
        <v>26</v>
      </c>
      <c r="J4" s="33" t="s">
        <v>2</v>
      </c>
      <c r="K4" s="34"/>
      <c r="L4" s="33" t="s">
        <v>12</v>
      </c>
      <c r="M4" s="34"/>
      <c r="N4" s="33" t="s">
        <v>13</v>
      </c>
      <c r="O4" s="34"/>
    </row>
    <row r="5" spans="1:15" ht="57" customHeight="1">
      <c r="A5" s="36"/>
      <c r="B5" s="38"/>
      <c r="C5" s="38"/>
      <c r="D5" s="38"/>
      <c r="E5" s="38"/>
      <c r="F5" s="38"/>
      <c r="G5" s="38"/>
      <c r="H5" s="38"/>
      <c r="I5" s="38"/>
      <c r="J5" s="32" t="s">
        <v>3</v>
      </c>
      <c r="K5" s="32" t="s">
        <v>4</v>
      </c>
      <c r="L5" s="32" t="s">
        <v>3</v>
      </c>
      <c r="M5" s="32" t="s">
        <v>4</v>
      </c>
      <c r="N5" s="32" t="s">
        <v>3</v>
      </c>
      <c r="O5" s="32" t="s">
        <v>4</v>
      </c>
    </row>
    <row r="6" spans="1:15">
      <c r="A6" s="30">
        <v>1</v>
      </c>
      <c r="B6" s="2" t="s">
        <v>6</v>
      </c>
      <c r="C6" s="5" t="e">
        <f>#REF!</f>
        <v>#REF!</v>
      </c>
      <c r="D6" s="5" t="e">
        <f>#REF!</f>
        <v>#REF!</v>
      </c>
      <c r="E6" s="31" t="e">
        <f>#REF!</f>
        <v>#REF!</v>
      </c>
      <c r="F6" s="14" t="e">
        <f>#REF!</f>
        <v>#REF!</v>
      </c>
      <c r="G6" s="13" t="e">
        <f>F6*E6</f>
        <v>#REF!</v>
      </c>
      <c r="H6" s="14">
        <v>14700</v>
      </c>
      <c r="I6" s="13" t="e">
        <f>H6*E6</f>
        <v>#REF!</v>
      </c>
      <c r="J6" s="7" t="e">
        <f>#REF!</f>
        <v>#REF!</v>
      </c>
      <c r="K6" s="13" t="e">
        <f>J6*$C6</f>
        <v>#REF!</v>
      </c>
      <c r="L6" s="39" t="s">
        <v>15</v>
      </c>
      <c r="M6" s="42" t="e">
        <f>#REF!</f>
        <v>#REF!</v>
      </c>
      <c r="N6" s="7" t="e">
        <f>#REF!</f>
        <v>#REF!</v>
      </c>
      <c r="O6" s="13" t="e">
        <f>N6*$C6</f>
        <v>#REF!</v>
      </c>
    </row>
    <row r="7" spans="1:15">
      <c r="A7" s="30">
        <v>2</v>
      </c>
      <c r="B7" s="2" t="s">
        <v>7</v>
      </c>
      <c r="C7" s="5" t="e">
        <f>#REF!</f>
        <v>#REF!</v>
      </c>
      <c r="D7" s="5" t="e">
        <f>#REF!</f>
        <v>#REF!</v>
      </c>
      <c r="E7" s="31" t="e">
        <f>#REF!</f>
        <v>#REF!</v>
      </c>
      <c r="F7" s="14" t="e">
        <f>F6</f>
        <v>#REF!</v>
      </c>
      <c r="G7" s="13" t="e">
        <f t="shared" ref="G7:G11" si="0">F7*E7</f>
        <v>#REF!</v>
      </c>
      <c r="H7" s="14">
        <f>H6</f>
        <v>14700</v>
      </c>
      <c r="I7" s="13" t="e">
        <f t="shared" ref="I7:I11" si="1">H7*E7</f>
        <v>#REF!</v>
      </c>
      <c r="J7" s="7" t="e">
        <f>#REF!</f>
        <v>#REF!</v>
      </c>
      <c r="K7" s="13" t="e">
        <f t="shared" ref="K7:K10" si="2">J7*$C7</f>
        <v>#REF!</v>
      </c>
      <c r="L7" s="40"/>
      <c r="M7" s="43"/>
      <c r="N7" s="7" t="e">
        <f>#REF!</f>
        <v>#REF!</v>
      </c>
      <c r="O7" s="13" t="e">
        <f t="shared" ref="O7:O10" si="3">N7*$C7</f>
        <v>#REF!</v>
      </c>
    </row>
    <row r="8" spans="1:15">
      <c r="A8" s="30">
        <v>3</v>
      </c>
      <c r="B8" s="2" t="s">
        <v>8</v>
      </c>
      <c r="C8" s="5" t="e">
        <f>#REF!</f>
        <v>#REF!</v>
      </c>
      <c r="D8" s="5" t="e">
        <f>#REF!</f>
        <v>#REF!</v>
      </c>
      <c r="E8" s="31" t="e">
        <f>#REF!</f>
        <v>#REF!</v>
      </c>
      <c r="F8" s="14" t="e">
        <f>F7</f>
        <v>#REF!</v>
      </c>
      <c r="G8" s="13" t="e">
        <f t="shared" si="0"/>
        <v>#REF!</v>
      </c>
      <c r="H8" s="14">
        <f>H7</f>
        <v>14700</v>
      </c>
      <c r="I8" s="13" t="e">
        <f t="shared" si="1"/>
        <v>#REF!</v>
      </c>
      <c r="J8" s="7" t="e">
        <f>#REF!</f>
        <v>#REF!</v>
      </c>
      <c r="K8" s="13" t="e">
        <f t="shared" si="2"/>
        <v>#REF!</v>
      </c>
      <c r="L8" s="40"/>
      <c r="M8" s="43"/>
      <c r="N8" s="7" t="e">
        <f>#REF!</f>
        <v>#REF!</v>
      </c>
      <c r="O8" s="13" t="e">
        <f t="shared" si="3"/>
        <v>#REF!</v>
      </c>
    </row>
    <row r="9" spans="1:15">
      <c r="A9" s="30">
        <v>4</v>
      </c>
      <c r="B9" s="2" t="s">
        <v>9</v>
      </c>
      <c r="C9" s="5" t="e">
        <f>#REF!</f>
        <v>#REF!</v>
      </c>
      <c r="D9" s="5" t="e">
        <f>#REF!</f>
        <v>#REF!</v>
      </c>
      <c r="E9" s="31" t="e">
        <f>#REF!</f>
        <v>#REF!</v>
      </c>
      <c r="F9" s="14" t="e">
        <f>F8</f>
        <v>#REF!</v>
      </c>
      <c r="G9" s="13" t="e">
        <f t="shared" si="0"/>
        <v>#REF!</v>
      </c>
      <c r="H9" s="14">
        <f>H8</f>
        <v>14700</v>
      </c>
      <c r="I9" s="13" t="e">
        <f t="shared" si="1"/>
        <v>#REF!</v>
      </c>
      <c r="J9" s="7" t="e">
        <f>#REF!</f>
        <v>#REF!</v>
      </c>
      <c r="K9" s="13" t="e">
        <f t="shared" si="2"/>
        <v>#REF!</v>
      </c>
      <c r="L9" s="40"/>
      <c r="M9" s="43"/>
      <c r="N9" s="7" t="e">
        <f>#REF!</f>
        <v>#REF!</v>
      </c>
      <c r="O9" s="13" t="e">
        <f t="shared" si="3"/>
        <v>#REF!</v>
      </c>
    </row>
    <row r="10" spans="1:15">
      <c r="A10" s="30">
        <v>5</v>
      </c>
      <c r="B10" s="2" t="s">
        <v>10</v>
      </c>
      <c r="C10" s="5" t="e">
        <f>#REF!</f>
        <v>#REF!</v>
      </c>
      <c r="D10" s="5" t="e">
        <f>#REF!</f>
        <v>#REF!</v>
      </c>
      <c r="E10" s="31" t="e">
        <f>#REF!</f>
        <v>#REF!</v>
      </c>
      <c r="F10" s="14" t="e">
        <f>F9</f>
        <v>#REF!</v>
      </c>
      <c r="G10" s="13" t="e">
        <f t="shared" si="0"/>
        <v>#REF!</v>
      </c>
      <c r="H10" s="14">
        <f>H9</f>
        <v>14700</v>
      </c>
      <c r="I10" s="13" t="e">
        <f t="shared" si="1"/>
        <v>#REF!</v>
      </c>
      <c r="J10" s="7" t="e">
        <f>#REF!</f>
        <v>#REF!</v>
      </c>
      <c r="K10" s="13" t="e">
        <f t="shared" si="2"/>
        <v>#REF!</v>
      </c>
      <c r="L10" s="40"/>
      <c r="M10" s="43"/>
      <c r="N10" s="7" t="e">
        <f>#REF!</f>
        <v>#REF!</v>
      </c>
      <c r="O10" s="13" t="e">
        <f t="shared" si="3"/>
        <v>#REF!</v>
      </c>
    </row>
    <row r="11" spans="1:15">
      <c r="A11" s="30">
        <v>6</v>
      </c>
      <c r="B11" s="2" t="s">
        <v>11</v>
      </c>
      <c r="C11" s="5" t="e">
        <f>#REF!</f>
        <v>#REF!</v>
      </c>
      <c r="D11" s="5" t="e">
        <f>#REF!</f>
        <v>#REF!</v>
      </c>
      <c r="E11" s="31" t="e">
        <f>#REF!</f>
        <v>#REF!</v>
      </c>
      <c r="F11" s="14" t="e">
        <f>F10</f>
        <v>#REF!</v>
      </c>
      <c r="G11" s="13" t="e">
        <f t="shared" si="0"/>
        <v>#REF!</v>
      </c>
      <c r="H11" s="14">
        <f>H10</f>
        <v>14700</v>
      </c>
      <c r="I11" s="13" t="e">
        <f t="shared" si="1"/>
        <v>#REF!</v>
      </c>
      <c r="J11" s="7" t="e">
        <f>#REF!</f>
        <v>#REF!</v>
      </c>
      <c r="K11" s="13" t="e">
        <f>J11*$C11</f>
        <v>#REF!</v>
      </c>
      <c r="L11" s="41"/>
      <c r="M11" s="44"/>
      <c r="N11" s="7" t="e">
        <f>#REF!</f>
        <v>#REF!</v>
      </c>
      <c r="O11" s="13" t="e">
        <f>N11*$C11</f>
        <v>#REF!</v>
      </c>
    </row>
    <row r="12" spans="1:15">
      <c r="A12" s="8"/>
      <c r="B12" s="10"/>
      <c r="C12" s="15" t="e">
        <f>C11+C10+C9+C8+C7+C6</f>
        <v>#REF!</v>
      </c>
      <c r="D12" s="12"/>
      <c r="E12" s="15" t="e">
        <f>E11+E10+E9+E8+E7+E6</f>
        <v>#REF!</v>
      </c>
      <c r="F12" s="13"/>
      <c r="G12" s="13" t="e">
        <f>G11+G10+G9+G8+G7+G6</f>
        <v>#REF!</v>
      </c>
      <c r="H12" s="13"/>
      <c r="I12" s="13" t="e">
        <f>I11+I10+I9+I8+I7+I6</f>
        <v>#REF!</v>
      </c>
      <c r="J12" s="13"/>
      <c r="K12" s="13" t="e">
        <f>K11+K10+K9+K8+K7+K6</f>
        <v>#REF!</v>
      </c>
      <c r="L12" s="13"/>
      <c r="M12" s="13" t="e">
        <f>M11+M10+M9+M8+M7+M6</f>
        <v>#REF!</v>
      </c>
      <c r="N12" s="13"/>
      <c r="O12" s="13" t="e">
        <f>O11+O10+O9+O8+O7+O6</f>
        <v>#REF!</v>
      </c>
    </row>
    <row r="13" spans="1:15">
      <c r="A13" s="21"/>
      <c r="B13" s="22"/>
      <c r="C13" s="23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8" t="s">
        <v>22</v>
      </c>
      <c r="B14" s="3" t="s">
        <v>28</v>
      </c>
      <c r="C14" s="23"/>
      <c r="D14" s="24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>
      <c r="A15" s="29" t="s">
        <v>23</v>
      </c>
      <c r="B15" s="3" t="s">
        <v>24</v>
      </c>
    </row>
    <row r="16" spans="1:15" ht="8.25" customHeight="1"/>
    <row r="17" spans="1:6" ht="42.75">
      <c r="A17" s="32" t="s">
        <v>21</v>
      </c>
      <c r="B17" s="32" t="s">
        <v>19</v>
      </c>
      <c r="C17" s="32" t="s">
        <v>20</v>
      </c>
    </row>
    <row r="18" spans="1:6" ht="30">
      <c r="A18" s="18">
        <v>1</v>
      </c>
      <c r="B18" s="16" t="s">
        <v>30</v>
      </c>
      <c r="C18" s="17">
        <v>13500</v>
      </c>
    </row>
    <row r="19" spans="1:6" ht="30">
      <c r="A19" s="18">
        <v>2</v>
      </c>
      <c r="B19" s="16" t="s">
        <v>29</v>
      </c>
      <c r="C19" s="17">
        <v>14000</v>
      </c>
    </row>
    <row r="20" spans="1:6" ht="30">
      <c r="A20" s="18">
        <v>3</v>
      </c>
      <c r="B20" s="16" t="s">
        <v>31</v>
      </c>
      <c r="C20" s="17">
        <v>14000</v>
      </c>
    </row>
    <row r="21" spans="1:6" ht="42.75">
      <c r="A21" s="19" t="s">
        <v>25</v>
      </c>
      <c r="B21" s="27" t="s">
        <v>18</v>
      </c>
      <c r="C21" s="20">
        <f>SUM(C18:C20)/A20</f>
        <v>13833.333333333334</v>
      </c>
    </row>
    <row r="23" spans="1:6">
      <c r="A23" s="3" t="s">
        <v>32</v>
      </c>
      <c r="B23" s="45" t="s">
        <v>33</v>
      </c>
      <c r="C23" s="45"/>
      <c r="D23" s="45"/>
      <c r="E23" s="45"/>
      <c r="F23" s="45"/>
    </row>
    <row r="24" spans="1:6" ht="57.75" customHeight="1">
      <c r="B24" s="45" t="s">
        <v>34</v>
      </c>
      <c r="C24" s="45"/>
      <c r="D24" s="45"/>
      <c r="E24" s="45"/>
      <c r="F24" s="45"/>
    </row>
  </sheetData>
  <mergeCells count="16">
    <mergeCell ref="L6:L11"/>
    <mergeCell ref="M6:M11"/>
    <mergeCell ref="B23:F23"/>
    <mergeCell ref="B24:F24"/>
    <mergeCell ref="G4:G5"/>
    <mergeCell ref="H4:H5"/>
    <mergeCell ref="I4:I5"/>
    <mergeCell ref="J4:K4"/>
    <mergeCell ref="L4:M4"/>
    <mergeCell ref="N4:O4"/>
    <mergeCell ref="A4:A5"/>
    <mergeCell ref="B4:B5"/>
    <mergeCell ref="C4:C5"/>
    <mergeCell ref="D4:D5"/>
    <mergeCell ref="E4:E5"/>
    <mergeCell ref="F4:F5"/>
  </mergeCells>
  <pageMargins left="0.51181102362204722" right="0.5118110236220472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>
      <pane ySplit="5" topLeftCell="A6" activePane="bottomLeft" state="frozen"/>
      <selection pane="bottomLeft" activeCell="E18" sqref="E18"/>
    </sheetView>
  </sheetViews>
  <sheetFormatPr defaultRowHeight="15" outlineLevelRow="1" outlineLevelCol="1"/>
  <cols>
    <col min="1" max="1" width="4.5703125" style="3" customWidth="1"/>
    <col min="2" max="2" width="19.5703125" style="3" customWidth="1"/>
    <col min="3" max="3" width="23.140625" style="3" customWidth="1"/>
    <col min="4" max="4" width="10" style="3" customWidth="1"/>
    <col min="5" max="5" width="12" style="3" customWidth="1"/>
    <col min="6" max="6" width="12.85546875" style="6" customWidth="1" outlineLevel="1"/>
    <col min="7" max="7" width="12.5703125" style="3" customWidth="1"/>
    <col min="8" max="16384" width="9.140625" style="3"/>
  </cols>
  <sheetData>
    <row r="2" spans="1:7" ht="43.5" customHeight="1">
      <c r="B2" s="46" t="s">
        <v>45</v>
      </c>
      <c r="C2" s="47"/>
      <c r="D2" s="47"/>
      <c r="E2" s="47"/>
      <c r="F2" s="47"/>
      <c r="G2" s="47"/>
    </row>
    <row r="4" spans="1:7" ht="32.25" customHeight="1">
      <c r="A4" s="35" t="s">
        <v>0</v>
      </c>
      <c r="B4" s="37" t="s">
        <v>42</v>
      </c>
      <c r="C4" s="37" t="s">
        <v>5</v>
      </c>
      <c r="D4" s="37" t="s">
        <v>37</v>
      </c>
      <c r="E4" s="37" t="s">
        <v>39</v>
      </c>
      <c r="F4" s="37" t="s">
        <v>43</v>
      </c>
      <c r="G4" s="37" t="s">
        <v>44</v>
      </c>
    </row>
    <row r="5" spans="1:7" ht="48" customHeight="1">
      <c r="A5" s="36"/>
      <c r="B5" s="38"/>
      <c r="C5" s="38"/>
      <c r="D5" s="38"/>
      <c r="E5" s="38"/>
      <c r="F5" s="38"/>
      <c r="G5" s="38"/>
    </row>
    <row r="6" spans="1:7" outlineLevel="1">
      <c r="A6" s="2">
        <v>1</v>
      </c>
      <c r="B6" s="4" t="s">
        <v>36</v>
      </c>
      <c r="C6" s="1" t="s">
        <v>40</v>
      </c>
      <c r="D6" s="48" t="s">
        <v>38</v>
      </c>
      <c r="E6" s="48">
        <v>136</v>
      </c>
      <c r="F6" s="5" t="s">
        <v>41</v>
      </c>
      <c r="G6" s="5">
        <v>0.255</v>
      </c>
    </row>
    <row r="7" spans="1:7">
      <c r="A7" s="8"/>
      <c r="B7" s="9" t="s">
        <v>1</v>
      </c>
      <c r="C7" s="10"/>
      <c r="D7" s="11"/>
      <c r="E7" s="11"/>
      <c r="F7" s="12"/>
      <c r="G7" s="49">
        <f>SUM(G6)</f>
        <v>0.255</v>
      </c>
    </row>
  </sheetData>
  <mergeCells count="8">
    <mergeCell ref="B2:G2"/>
    <mergeCell ref="F4:F5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(2)</vt:lpstr>
      <vt:lpstr>Объявление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Зубайдуллина Эльвира Сахиулловна</dc:creator>
  <cp:lastModifiedBy>Nikolaev.VN</cp:lastModifiedBy>
  <cp:lastPrinted>2020-08-28T07:29:00Z</cp:lastPrinted>
  <dcterms:created xsi:type="dcterms:W3CDTF">2020-08-17T04:23:35Z</dcterms:created>
  <dcterms:modified xsi:type="dcterms:W3CDTF">2020-09-21T10:55:56Z</dcterms:modified>
</cp:coreProperties>
</file>